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2" windowWidth="15252" windowHeight="8652" tabRatio="753" activeTab="0"/>
  </bookViews>
  <sheets>
    <sheet name="прил 2" sheetId="1" r:id="rId1"/>
  </sheets>
  <definedNames/>
  <calcPr fullCalcOnLoad="1"/>
</workbook>
</file>

<file path=xl/sharedStrings.xml><?xml version="1.0" encoding="utf-8"?>
<sst xmlns="http://schemas.openxmlformats.org/spreadsheetml/2006/main" count="76" uniqueCount="45">
  <si>
    <t>10</t>
  </si>
  <si>
    <t>13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</si>
  <si>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</si>
  <si>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</si>
  <si>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</si>
  <si>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</si>
  <si>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</si>
  <si>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</si>
  <si>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</si>
  <si>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</si>
  <si>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</si>
  <si>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</si>
  <si>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</si>
  <si>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</si>
  <si>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</si>
  <si>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</si>
  <si>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</si>
  <si>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</si>
  <si>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</si>
  <si>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</si>
  <si>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</si>
  <si>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</si>
  <si>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</si>
  <si>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</si>
  <si>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</si>
  <si>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</si>
  <si>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</si>
  <si>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</si>
  <si>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</si>
  <si>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</si>
  <si>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</si>
  <si>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</si>
  <si>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</si>
  <si>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</si>
  <si>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</si>
  <si>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</si>
  <si>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Социальная политика</t>
  </si>
  <si>
    <t>Сумма на год (рублей)</t>
  </si>
  <si>
    <t>Пенсионное обеспечение</t>
  </si>
  <si>
    <t>Администрация сельского поселения Шугур</t>
  </si>
  <si>
    <t>к решению Совета депутатов</t>
  </si>
  <si>
    <t>Распределение бюджетных ассигнований по разделам и подразделам классификации расходов бюджета муниципального образования сельское поселения Шугур на 2022 год</t>
  </si>
  <si>
    <t>Сельское хозяйство и рыболовство</t>
  </si>
  <si>
    <t>Приложение  2</t>
  </si>
  <si>
    <t>от 31.10.2022 года  №189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</si>
</sst>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59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0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183" fontId="6" fillId="0" borderId="11" xfId="51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0" applyNumberFormat="1" applyFont="1" applyFill="1" applyBorder="1" applyAlignment="1" applyProtection="1">
      <alignment horizontal="center" vertical="top"/>
      <protection/>
    </xf>
    <xf numFmtId="184" fontId="3" fillId="0" borderId="11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49" fontId="1" fillId="0" borderId="11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left"/>
      <protection/>
    </xf>
    <xf numFmtId="0" fontId="2" fillId="0" borderId="11" xfId="0" applyNumberFormat="1" applyFont="1" applyFill="1" applyBorder="1" applyAlignment="1" applyProtection="1">
      <alignment vertical="top" wrapText="1"/>
      <protection/>
    </xf>
    <xf numFmtId="0" fontId="1" fillId="0" borderId="11" xfId="0" applyNumberFormat="1" applyFont="1" applyFill="1" applyBorder="1" applyAlignment="1" applyProtection="1">
      <alignment vertical="top"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2" fillId="33" borderId="11" xfId="0" applyNumberFormat="1" applyFont="1" applyFill="1" applyBorder="1" applyAlignment="1" applyProtection="1">
      <alignment/>
      <protection/>
    </xf>
    <xf numFmtId="0" fontId="1" fillId="33" borderId="11" xfId="0" applyNumberFormat="1" applyFont="1" applyFill="1" applyBorder="1" applyAlignment="1" applyProtection="1">
      <alignment wrapText="1"/>
      <protection/>
    </xf>
    <xf numFmtId="190" fontId="1" fillId="0" borderId="11" xfId="0" applyNumberFormat="1" applyFont="1" applyFill="1" applyBorder="1" applyAlignment="1" applyProtection="1">
      <alignment horizontal="center"/>
      <protection/>
    </xf>
    <xf numFmtId="190" fontId="2" fillId="0" borderId="11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horizontal="right" vertical="top"/>
      <protection/>
    </xf>
  </cellXfs>
  <cellStyles count="4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7" xfId="51"/>
    <cellStyle name="Followed Hyperlink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Хороший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8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93.00390625" style="1" customWidth="1"/>
    <col min="2" max="2" width="8.28125" style="2" customWidth="1"/>
    <col min="3" max="3" width="5.7109375" style="2" customWidth="1"/>
    <col min="4" max="4" width="16.57421875" style="2" customWidth="1"/>
    <col min="5" max="16384" width="9.140625" style="1" customWidth="1"/>
  </cols>
  <sheetData>
    <row r="1" ht="12.75">
      <c r="D1" s="26"/>
    </row>
    <row r="2" spans="2:4" ht="15">
      <c r="B2" s="29" t="s">
        <v>43</v>
      </c>
      <c r="C2" s="29"/>
      <c r="D2" s="29"/>
    </row>
    <row r="3" spans="1:4" ht="15">
      <c r="A3" s="3"/>
      <c r="B3" s="29" t="s">
        <v>40</v>
      </c>
      <c r="C3" s="29"/>
      <c r="D3" s="29"/>
    </row>
    <row r="4" spans="1:4" ht="15">
      <c r="A4" s="3"/>
      <c r="B4" s="29" t="s">
        <v>44</v>
      </c>
      <c r="C4" s="29"/>
      <c r="D4" s="29"/>
    </row>
    <row r="5" spans="1:4" ht="15">
      <c r="A5" s="3"/>
      <c r="B5" s="4"/>
      <c r="C5" s="4"/>
      <c r="D5" s="4"/>
    </row>
    <row r="6" spans="1:4" ht="12.75">
      <c r="A6" s="27" t="s">
        <v>41</v>
      </c>
      <c r="B6" s="27"/>
      <c r="C6" s="27"/>
      <c r="D6" s="27"/>
    </row>
    <row r="7" spans="1:4" ht="12.75">
      <c r="A7" s="27"/>
      <c r="B7" s="27"/>
      <c r="C7" s="27"/>
      <c r="D7" s="27"/>
    </row>
    <row r="8" spans="1:4" ht="12.75">
      <c r="A8" s="27"/>
      <c r="B8" s="27"/>
      <c r="C8" s="27"/>
      <c r="D8" s="27"/>
    </row>
    <row r="9" spans="1:4" ht="12.75">
      <c r="A9" s="28"/>
      <c r="B9" s="28"/>
      <c r="C9" s="28"/>
      <c r="D9" s="28"/>
    </row>
    <row r="10" spans="1:4" ht="12.75">
      <c r="A10" s="5"/>
      <c r="B10" s="5"/>
      <c r="C10" s="5"/>
      <c r="D10" s="5"/>
    </row>
    <row r="11" spans="1:4" ht="26.25">
      <c r="A11" s="6" t="s">
        <v>2</v>
      </c>
      <c r="B11" s="6" t="s">
        <v>3</v>
      </c>
      <c r="C11" s="6" t="s">
        <v>4</v>
      </c>
      <c r="D11" s="7" t="s">
        <v>37</v>
      </c>
    </row>
    <row r="12" spans="1:4" ht="12.75">
      <c r="A12" s="8">
        <v>1</v>
      </c>
      <c r="B12" s="8">
        <v>2</v>
      </c>
      <c r="C12" s="8">
        <v>3</v>
      </c>
      <c r="D12" s="9">
        <v>4</v>
      </c>
    </row>
    <row r="13" spans="1:4" ht="15">
      <c r="A13" s="10" t="s">
        <v>39</v>
      </c>
      <c r="B13" s="11"/>
      <c r="C13" s="11"/>
      <c r="D13" s="25">
        <f>D14+D19+D21+D23+D28+D33+D35+D37</f>
        <v>36927299.97</v>
      </c>
    </row>
    <row r="14" spans="1:4" ht="15">
      <c r="A14" s="10" t="s">
        <v>5</v>
      </c>
      <c r="B14" s="12" t="s">
        <v>6</v>
      </c>
      <c r="C14" s="12"/>
      <c r="D14" s="25">
        <f>D15+D16+D17+D18</f>
        <v>9003555.48</v>
      </c>
    </row>
    <row r="15" spans="1:4" ht="30.75">
      <c r="A15" s="13" t="s">
        <v>7</v>
      </c>
      <c r="B15" s="14" t="s">
        <v>6</v>
      </c>
      <c r="C15" s="14" t="s">
        <v>8</v>
      </c>
      <c r="D15" s="24">
        <f>1337491+2604+23566.2</f>
        <v>1363661.2</v>
      </c>
    </row>
    <row r="16" spans="1:4" ht="33" customHeight="1">
      <c r="A16" s="13" t="s">
        <v>9</v>
      </c>
      <c r="B16" s="14" t="s">
        <v>6</v>
      </c>
      <c r="C16" s="14" t="s">
        <v>10</v>
      </c>
      <c r="D16" s="24">
        <f>5993278.57+6000-1137-162000-43902+10696-137268+7812-205902+156109.8-68634+53413</f>
        <v>5608466.37</v>
      </c>
    </row>
    <row r="17" spans="1:4" ht="15">
      <c r="A17" s="15" t="s">
        <v>11</v>
      </c>
      <c r="B17" s="14" t="s">
        <v>6</v>
      </c>
      <c r="C17" s="14" t="s">
        <v>12</v>
      </c>
      <c r="D17" s="24">
        <v>50000</v>
      </c>
    </row>
    <row r="18" spans="1:4" ht="15">
      <c r="A18" s="15" t="s">
        <v>13</v>
      </c>
      <c r="B18" s="14" t="s">
        <v>6</v>
      </c>
      <c r="C18" s="14" t="s">
        <v>1</v>
      </c>
      <c r="D18" s="24">
        <f>1050850+20000+50000+205902+50000+63219+137268-3792+205902+55000+17675.46+11397.37+3000+1372.08+68634+45000</f>
        <v>1981427.9100000001</v>
      </c>
    </row>
    <row r="19" spans="1:4" ht="15">
      <c r="A19" s="10" t="s">
        <v>14</v>
      </c>
      <c r="B19" s="12" t="s">
        <v>8</v>
      </c>
      <c r="C19" s="12"/>
      <c r="D19" s="25">
        <f>D20</f>
        <v>261700</v>
      </c>
    </row>
    <row r="20" spans="1:4" ht="15">
      <c r="A20" s="15" t="s">
        <v>15</v>
      </c>
      <c r="B20" s="14" t="s">
        <v>8</v>
      </c>
      <c r="C20" s="14" t="s">
        <v>16</v>
      </c>
      <c r="D20" s="24">
        <f>246900+14800</f>
        <v>261700</v>
      </c>
    </row>
    <row r="21" spans="1:4" ht="15">
      <c r="A21" s="16" t="s">
        <v>17</v>
      </c>
      <c r="B21" s="12" t="s">
        <v>16</v>
      </c>
      <c r="C21" s="12"/>
      <c r="D21" s="25">
        <f>SUM(D22:D22)</f>
        <v>10527.44</v>
      </c>
    </row>
    <row r="22" spans="1:4" ht="15">
      <c r="A22" s="17" t="s">
        <v>18</v>
      </c>
      <c r="B22" s="14" t="s">
        <v>16</v>
      </c>
      <c r="C22" s="14" t="s">
        <v>10</v>
      </c>
      <c r="D22" s="24">
        <v>10527.44</v>
      </c>
    </row>
    <row r="23" spans="1:4" ht="15">
      <c r="A23" s="18" t="s">
        <v>19</v>
      </c>
      <c r="B23" s="12" t="s">
        <v>10</v>
      </c>
      <c r="C23" s="12"/>
      <c r="D23" s="25">
        <f>SUM(D24:D27)</f>
        <v>2898213.73</v>
      </c>
    </row>
    <row r="24" spans="1:4" ht="15">
      <c r="A24" s="19" t="s">
        <v>20</v>
      </c>
      <c r="B24" s="14" t="s">
        <v>10</v>
      </c>
      <c r="C24" s="14" t="s">
        <v>6</v>
      </c>
      <c r="D24" s="24">
        <f>50400+21297.54+9600</f>
        <v>81297.54000000001</v>
      </c>
    </row>
    <row r="25" spans="1:4" ht="15">
      <c r="A25" s="19" t="s">
        <v>42</v>
      </c>
      <c r="B25" s="14" t="s">
        <v>10</v>
      </c>
      <c r="C25" s="14" t="s">
        <v>25</v>
      </c>
      <c r="D25" s="24">
        <f>7491.2+75.67</f>
        <v>7566.87</v>
      </c>
    </row>
    <row r="26" spans="1:4" ht="15">
      <c r="A26" s="19" t="s">
        <v>21</v>
      </c>
      <c r="B26" s="14" t="s">
        <v>10</v>
      </c>
      <c r="C26" s="14" t="s">
        <v>22</v>
      </c>
      <c r="D26" s="24">
        <f>1018130+200000+275307.72+8+516687.6+324000+76705.44+120772+8966.56</f>
        <v>2540577.32</v>
      </c>
    </row>
    <row r="27" spans="1:4" ht="15">
      <c r="A27" s="19" t="s">
        <v>23</v>
      </c>
      <c r="B27" s="14" t="s">
        <v>10</v>
      </c>
      <c r="C27" s="14" t="s">
        <v>0</v>
      </c>
      <c r="D27" s="24">
        <f>161000+30000+3792+33000+40980</f>
        <v>268772</v>
      </c>
    </row>
    <row r="28" spans="1:4" ht="15">
      <c r="A28" s="20" t="s">
        <v>24</v>
      </c>
      <c r="B28" s="12" t="s">
        <v>25</v>
      </c>
      <c r="C28" s="12"/>
      <c r="D28" s="25">
        <f>D29+D30+D31+D32</f>
        <v>17938200.29</v>
      </c>
    </row>
    <row r="29" spans="1:4" ht="15">
      <c r="A29" s="21" t="s">
        <v>26</v>
      </c>
      <c r="B29" s="14" t="s">
        <v>25</v>
      </c>
      <c r="C29" s="14" t="s">
        <v>6</v>
      </c>
      <c r="D29" s="24">
        <f>50000+50000+450000</f>
        <v>550000</v>
      </c>
    </row>
    <row r="30" spans="1:4" ht="15">
      <c r="A30" s="21" t="s">
        <v>27</v>
      </c>
      <c r="B30" s="14" t="s">
        <v>25</v>
      </c>
      <c r="C30" s="14" t="s">
        <v>8</v>
      </c>
      <c r="D30" s="24">
        <f>17575633.34-1910666.67-2866000+95495</f>
        <v>12894461.67</v>
      </c>
    </row>
    <row r="31" spans="1:4" ht="15">
      <c r="A31" s="21" t="s">
        <v>28</v>
      </c>
      <c r="B31" s="14" t="s">
        <v>25</v>
      </c>
      <c r="C31" s="14" t="s">
        <v>16</v>
      </c>
      <c r="D31" s="24">
        <f>935674.64+4679.97+15000+70000+50000+100000+100435.71-50000-63219+584892.76+703563.6+1669500+12000+300000+42066.5-120772-8966.56</f>
        <v>4344855.62</v>
      </c>
    </row>
    <row r="32" spans="1:4" ht="15">
      <c r="A32" s="19" t="s">
        <v>29</v>
      </c>
      <c r="B32" s="14" t="s">
        <v>25</v>
      </c>
      <c r="C32" s="14" t="s">
        <v>25</v>
      </c>
      <c r="D32" s="24">
        <v>148883</v>
      </c>
    </row>
    <row r="33" spans="1:4" ht="15">
      <c r="A33" s="20" t="s">
        <v>30</v>
      </c>
      <c r="B33" s="12" t="s">
        <v>31</v>
      </c>
      <c r="C33" s="12"/>
      <c r="D33" s="25">
        <f>D34</f>
        <v>502633</v>
      </c>
    </row>
    <row r="34" spans="1:4" ht="15">
      <c r="A34" s="21" t="s">
        <v>32</v>
      </c>
      <c r="B34" s="14" t="s">
        <v>31</v>
      </c>
      <c r="C34" s="14" t="s">
        <v>31</v>
      </c>
      <c r="D34" s="24">
        <f>507496-6000+1137</f>
        <v>502633</v>
      </c>
    </row>
    <row r="35" spans="1:4" ht="15">
      <c r="A35" s="18" t="s">
        <v>33</v>
      </c>
      <c r="B35" s="12" t="s">
        <v>34</v>
      </c>
      <c r="C35" s="12"/>
      <c r="D35" s="25">
        <f>SUM(D36)</f>
        <v>6228470.03</v>
      </c>
    </row>
    <row r="36" spans="1:4" ht="15">
      <c r="A36" s="21" t="s">
        <v>35</v>
      </c>
      <c r="B36" s="14" t="s">
        <v>34</v>
      </c>
      <c r="C36" s="14" t="s">
        <v>6</v>
      </c>
      <c r="D36" s="24">
        <f>6643034.85+39936.19+20000+95000+6978-584892.76-15000+44434.66-123350.92+17675.46-11397.37+13489.8+82562.12</f>
        <v>6228470.03</v>
      </c>
    </row>
    <row r="37" spans="1:4" ht="15">
      <c r="A37" s="22" t="s">
        <v>36</v>
      </c>
      <c r="B37" s="12" t="s">
        <v>0</v>
      </c>
      <c r="C37" s="14"/>
      <c r="D37" s="25">
        <f>D38</f>
        <v>84000</v>
      </c>
    </row>
    <row r="38" spans="1:4" ht="15">
      <c r="A38" s="23" t="s">
        <v>38</v>
      </c>
      <c r="B38" s="14" t="s">
        <v>0</v>
      </c>
      <c r="C38" s="14" t="s">
        <v>6</v>
      </c>
      <c r="D38" s="24">
        <f>72000+12000</f>
        <v>84000</v>
      </c>
    </row>
  </sheetData>
  <sheetProtection/>
  <mergeCells count="4">
    <mergeCell ref="A6:D9"/>
    <mergeCell ref="B4:D4"/>
    <mergeCell ref="B2:D2"/>
    <mergeCell ref="B3:D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2020-11-19T11:40:31Z</cp:lastPrinted>
  <dcterms:created xsi:type="dcterms:W3CDTF">2008-01-21T13:52:13Z</dcterms:created>
  <dcterms:modified xsi:type="dcterms:W3CDTF">2022-10-31T11:49:52Z</dcterms:modified>
  <cp:category/>
  <cp:version/>
  <cp:contentType/>
  <cp:contentStatus/>
</cp:coreProperties>
</file>