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 5" sheetId="1" r:id="rId1"/>
  </sheets>
  <definedNames>
    <definedName name="_xlnm._FilterDatabase" localSheetId="0" hidden="1">'прил 5'!$A$8:$D$8</definedName>
    <definedName name="_xlnm.Print_Area" localSheetId="0">'прил 5'!$A$1:$D$173</definedName>
  </definedNames>
  <calcPr fullCalcOnLoad="1"/>
</workbook>
</file>

<file path=xl/sharedStrings.xml><?xml version="1.0" encoding="utf-8"?>
<sst xmlns="http://schemas.openxmlformats.org/spreadsheetml/2006/main" count="429" uniqueCount="164">
  <si>
    <t>Иные межбюджетные трансферты</t>
  </si>
  <si>
    <t>100</t>
  </si>
  <si>
    <t>к Решению Совета депутатов</t>
  </si>
  <si>
    <t>Наименование</t>
  </si>
  <si>
    <t>Резервные фонды</t>
  </si>
  <si>
    <t xml:space="preserve">Глава муниципального образования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</si>
  <si>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</si>
  <si>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</si>
  <si>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</si>
  <si>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</si>
  <si>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Межбюджетные трансферты</t>
  </si>
  <si>
    <t>500</t>
  </si>
  <si>
    <t>540</t>
  </si>
  <si>
    <t>Непрограммные расходы</t>
  </si>
  <si>
    <t>Иные бюджетные ассигнования</t>
  </si>
  <si>
    <t>800</t>
  </si>
  <si>
    <t>Резервные средства</t>
  </si>
  <si>
    <t>Прочие мероприятия органов местного самоуправления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</si>
  <si>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</si>
  <si>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</si>
  <si>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</si>
  <si>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</si>
  <si>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</si>
  <si>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Расходы на обеспечение деятельности (оказание услуг) муниципальных  учреждений</t>
  </si>
  <si>
    <t>Расходы на выплаты персоналу казенных учреждений</t>
  </si>
  <si>
    <t>110</t>
  </si>
  <si>
    <t>Осуществление первичного воинского учета на территориях, где отсутствуют военные комиссариаты</t>
  </si>
  <si>
    <t>Государственная регистрация актов гражданского состояния</t>
  </si>
  <si>
    <t xml:space="preserve">Государственная регистрация актов гражданского состояния </t>
  </si>
  <si>
    <t>Расходы на профилактику терроризма и экстремизма</t>
  </si>
  <si>
    <t xml:space="preserve">Ремонт и содержание  автомобильных дорог </t>
  </si>
  <si>
    <t xml:space="preserve">Межбюджетные трансферты </t>
  </si>
  <si>
    <t>300</t>
  </si>
  <si>
    <t>Социальные выплаты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</si>
  <si>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</si>
  <si>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</si>
  <si>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>4</t>
  </si>
  <si>
    <t>Основное мероприятие "Содержание автомобильных дорог"</t>
  </si>
  <si>
    <t>Основное мероприятие "Устройство пешеходных зон"</t>
  </si>
  <si>
    <t>02 0 00 00000</t>
  </si>
  <si>
    <t>02 1 00 00000</t>
  </si>
  <si>
    <t>Основное мероприятие "Обеспечение оплаты труда, гарантий и компенсаций для работников админи-страции поселения в соответствии с дей-ствующим законодательством"</t>
  </si>
  <si>
    <t>02 1 01 00000</t>
  </si>
  <si>
    <t>Расходы на обеспечение функций органов местного самоуправления</t>
  </si>
  <si>
    <t>60 0 00 00000</t>
  </si>
  <si>
    <t>60 0 00 07050</t>
  </si>
  <si>
    <t>Подпрограмма "Укрепление материально-технической базы"</t>
  </si>
  <si>
    <t>Основное мероприятие "Осуществление первичного воинского учета на территориях, где отсутствуют военные комиссариаты"</t>
  </si>
  <si>
    <t>Основное мероприятие "Государственная регистрация актов гражданского состояния"</t>
  </si>
  <si>
    <t>04 0 00 00000</t>
  </si>
  <si>
    <t>05 0 00 00000</t>
  </si>
  <si>
    <t>01 0 00 00000</t>
  </si>
  <si>
    <t>Основное мероприятие "Обеспечение администрации программными продуктами, информационными технологиями, связью"</t>
  </si>
  <si>
    <t>03 0 00 00000</t>
  </si>
  <si>
    <t>02 1 02 00000</t>
  </si>
  <si>
    <t>Код по бюджетной классификации</t>
  </si>
  <si>
    <t>КЦСР</t>
  </si>
  <si>
    <t>КВР</t>
  </si>
  <si>
    <t>Основное мероприятие "Обеспечение социальных гарантий и компенсаций работникам администрации"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</si>
  <si>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</si>
  <si>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>Муниципальная программа "Организация деятельности администрации сельского поселения Шугур на 2020-2022 годы"</t>
  </si>
  <si>
    <t xml:space="preserve">Подпрограмма "Осуществление деятельности администрации сельского поселения Шугур" </t>
  </si>
  <si>
    <t>05 1 01 02030</t>
  </si>
  <si>
    <t>05 1 01 00000</t>
  </si>
  <si>
    <t>05 1 00 00000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</si>
  <si>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</si>
  <si>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05 1 02 02040</t>
  </si>
  <si>
    <t>05 1 01 02040</t>
  </si>
  <si>
    <t>Подпрограмма "Укрепление материально-технической базы" муниципальной программы "Организация деятельности администрации сельского поселения Шугур на 2020-2022 годы"</t>
  </si>
  <si>
    <t>05 1 08 02400</t>
  </si>
  <si>
    <t>05 1 08 00000</t>
  </si>
  <si>
    <t>05 1 03 51180</t>
  </si>
  <si>
    <t>05 1 03 00000</t>
  </si>
  <si>
    <t>Муниципальная программа «Профилактика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2020-2022 годы»</t>
  </si>
  <si>
    <t>01 0 00 74110</t>
  </si>
  <si>
    <t>05 1 04 D9300</t>
  </si>
  <si>
    <t>05 1 04 59300</t>
  </si>
  <si>
    <t>05 1 04 00000</t>
  </si>
  <si>
    <t>Муниципальная программа "Капитальный ремонт и содержание дорожно-уличной сети в сельском поселении Шугур на 2020-2022 года"</t>
  </si>
  <si>
    <t>Подпрограмма Содержание, капитальный ремонт и ремонт дорог и пешеходных зон</t>
  </si>
  <si>
    <t>02 1 01 74190</t>
  </si>
  <si>
    <t>05 1 05 02400</t>
  </si>
  <si>
    <t>05 1 05 00000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</si>
  <si>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</si>
  <si>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06 S2240</t>
  </si>
  <si>
    <t>05 1 06 82240</t>
  </si>
  <si>
    <t>05 1 06 00000</t>
  </si>
  <si>
    <t>Муниципальная программа "Благоустройство муниципального образования сельское поселение Шугур на 2020-2022 годы"</t>
  </si>
  <si>
    <t>Основное мероприятие "Оплата за потребленную электроэнергию"</t>
  </si>
  <si>
    <t>04 1 01 06100</t>
  </si>
  <si>
    <t>02 1 02 74190</t>
  </si>
  <si>
    <t>Основное мероприятие "Обслуживание и содержание обьектов уличного освещения"</t>
  </si>
  <si>
    <t>04 2 01 06100</t>
  </si>
  <si>
    <t>Основное мероприятие "Услуги по содержанию имущества пожарные водоемы"</t>
  </si>
  <si>
    <t>04 3 01 06500</t>
  </si>
  <si>
    <t>Основное мероприятие "Санитарная очистка поселка"</t>
  </si>
  <si>
    <t>04 4 01 06500</t>
  </si>
  <si>
    <t>Основное мероприятие "Снос ветхих строений"</t>
  </si>
  <si>
    <t>Муниципальная программа "Развитие гражданского общества в сельском поселении Шугур на 2020-2025 годы и на период до 2030 года"</t>
  </si>
  <si>
    <t>Расходы на содействие развитию исторических и иных местных традиций</t>
  </si>
  <si>
    <t>Обеспечение полномочий по молодежной политике</t>
  </si>
  <si>
    <t>06 0 00 00000</t>
  </si>
  <si>
    <t>Муниципальная программа "Развитие сферы культуры, спорта и делам молодежи сельского поселения Шугур на 2020-2022 годы"</t>
  </si>
  <si>
    <t>Подпрограмма "Организация деятельности муниципальных учреждений культуры"</t>
  </si>
  <si>
    <t>06 1 00 72580</t>
  </si>
  <si>
    <t>06 1 00 00590</t>
  </si>
  <si>
    <t>06 1 00 00000</t>
  </si>
  <si>
    <t>05 1 00 00540</t>
  </si>
  <si>
    <t>05 1 07 02040</t>
  </si>
  <si>
    <t>05 1 09 00220</t>
  </si>
  <si>
    <t>05 1 09 00000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</si>
  <si>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2020-2022 годы»</t>
  </si>
  <si>
    <t>Основное мероприятие "Капитальный ремонт муниципального жилищного фонда"</t>
  </si>
  <si>
    <t>Капитальный ремонт муниципального жилищного фонда</t>
  </si>
  <si>
    <t>03 0 01 73520</t>
  </si>
  <si>
    <t>03 0 01 00000</t>
  </si>
  <si>
    <t>05 1 02 00000</t>
  </si>
  <si>
    <t>04 5 01 06500</t>
  </si>
  <si>
    <t>05 1 07 00000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</si>
  <si>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сельского поселения Шугур на 2020 год</t>
  </si>
  <si>
    <t>2020 год</t>
  </si>
  <si>
    <t>07 0 00 00000</t>
  </si>
  <si>
    <t>07 0 00 82420</t>
  </si>
  <si>
    <t>07 0 00 S2420</t>
  </si>
  <si>
    <t>Иные пенсии, социальные доплаты к пенсиям</t>
  </si>
  <si>
    <t>312</t>
  </si>
  <si>
    <t>04 6 01 84200</t>
  </si>
  <si>
    <t>04 6 01 94200</t>
  </si>
  <si>
    <t>Основное мероприятие "проведение мероприятий по предупреждению и ликвидации болезней животных,их лечению,защите населения от болезней, общих для человека и животных"</t>
  </si>
  <si>
    <t>06 1 01 70050</t>
  </si>
  <si>
    <t>Расходы на реализацию прочих мероприятий</t>
  </si>
  <si>
    <t>Основное мероприятие "Прочее благоустройство"</t>
  </si>
  <si>
    <t>04 5 02 06500</t>
  </si>
  <si>
    <t>Подпрограмма "Содержание мест захоронения"</t>
  </si>
  <si>
    <t>Основное мероприятие "Очистка территории"</t>
  </si>
  <si>
    <t>04 7 01 06400</t>
  </si>
  <si>
    <t>04 7 00 06000</t>
  </si>
  <si>
    <t>06 1 00 85060</t>
  </si>
  <si>
    <t>Основное мероприятие Обеспечение безопасности функционирования сети автомобильных дорог общего пользования</t>
  </si>
  <si>
    <t>02 1 03 00000</t>
  </si>
  <si>
    <t>Приобретение, установка дорожных знаков</t>
  </si>
  <si>
    <t>02 1 03 74190</t>
  </si>
  <si>
    <t>Основное мероприятие "Обеспечение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</si>
  <si>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05 1 W0 00000</t>
  </si>
  <si>
    <t>05 1 W0 58530</t>
  </si>
  <si>
    <t>Подпрограмма "Обустройство общественных мест"</t>
  </si>
  <si>
    <t>04 8 00 00000</t>
  </si>
  <si>
    <t>04 8 01 00000</t>
  </si>
  <si>
    <t>04 8 01 70990</t>
  </si>
  <si>
    <t>Основное мероприятие "Комплексное планирование и обустройство общественных пространств"</t>
  </si>
  <si>
    <t>Расходы на организацию лагерей труда и отдыха</t>
  </si>
  <si>
    <t>Приложение №5</t>
  </si>
  <si>
    <t>02 1 04 89190</t>
  </si>
  <si>
    <t>Основное мероприятие «Ремонт мостов»</t>
  </si>
  <si>
    <t>Ремонт мостов общего пользования местного значения</t>
  </si>
  <si>
    <t>06 1 00 70143</t>
  </si>
  <si>
    <t>02 1 04 00000</t>
  </si>
  <si>
    <t>04 8 F2 95550</t>
  </si>
  <si>
    <t>от "30" сентября 2020 № 100</t>
  </si>
  <si>
    <t>02 1 05 89190</t>
  </si>
  <si>
    <t>Основное мероприятие "Устройство пешеходного ограждения"</t>
  </si>
  <si>
    <t>Приобретение, установка ограждения</t>
  </si>
  <si>
    <t>04 5 01 70990</t>
  </si>
  <si>
    <t>04 5 01 00000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</si>
</sst>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yr"/>
      <family val="1"/>
    </font>
    <font>
      <b/>
      <i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183" fontId="0" fillId="0" borderId="0" xfId="0" applyNumberFormat="1" applyFont="1" applyFill="1" applyBorder="1" applyAlignment="1" applyProtection="1">
      <alignment horizontal="center" vertical="top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190" fontId="1" fillId="0" borderId="10" xfId="0" applyNumberFormat="1" applyFont="1" applyFill="1" applyBorder="1" applyAlignment="1" applyProtection="1">
      <alignment horizontal="center"/>
      <protection/>
    </xf>
    <xf numFmtId="190" fontId="2" fillId="0" borderId="10" xfId="0" applyNumberFormat="1" applyFont="1" applyFill="1" applyBorder="1" applyAlignment="1" applyProtection="1">
      <alignment horizontal="center"/>
      <protection/>
    </xf>
    <xf numFmtId="190" fontId="1" fillId="33" borderId="1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left" vertical="top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7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190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49" fontId="6" fillId="33" borderId="10" xfId="0" applyNumberFormat="1" applyFont="1" applyFill="1" applyBorder="1" applyAlignment="1" applyProtection="1">
      <alignment horizontal="center"/>
      <protection/>
    </xf>
    <xf numFmtId="190" fontId="6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1" fillId="33" borderId="11" xfId="52" applyNumberFormat="1" applyFont="1" applyFill="1" applyBorder="1" applyAlignment="1" applyProtection="1">
      <alignment horizontal="left" wrapText="1"/>
      <protection hidden="1"/>
    </xf>
    <xf numFmtId="0" fontId="1" fillId="33" borderId="12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0" fontId="1" fillId="33" borderId="12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49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183" fontId="1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183" fontId="1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183" fontId="2" fillId="0" borderId="10" xfId="0" applyNumberFormat="1" applyFont="1" applyFill="1" applyBorder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justify" vertical="top"/>
      <protection/>
    </xf>
    <xf numFmtId="0" fontId="1" fillId="33" borderId="10" xfId="0" applyNumberFormat="1" applyFont="1" applyFill="1" applyBorder="1" applyAlignment="1" applyProtection="1">
      <alignment horizontal="justify" vertical="top"/>
      <protection/>
    </xf>
    <xf numFmtId="0" fontId="1" fillId="33" borderId="10" xfId="0" applyNumberFormat="1" applyFont="1" applyFill="1" applyBorder="1" applyAlignment="1" applyProtection="1">
      <alignment vertical="top" wrapText="1"/>
      <protection/>
    </xf>
    <xf numFmtId="0" fontId="1" fillId="33" borderId="0" xfId="0" applyNumberFormat="1" applyFont="1" applyFill="1" applyBorder="1" applyAlignment="1" applyProtection="1">
      <alignment vertical="top" wrapText="1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0" fontId="1" fillId="33" borderId="14" xfId="0" applyNumberFormat="1" applyFont="1" applyFill="1" applyBorder="1" applyAlignment="1" applyProtection="1">
      <alignment horizontal="left" wrapText="1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0" fontId="7" fillId="34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51" applyNumberFormat="1" applyFont="1" applyFill="1" applyBorder="1" applyAlignment="1" applyProtection="1">
      <alignment horizontal="center" wrapText="1"/>
      <protection hidden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2" xfId="51"/>
    <cellStyle name="Обычный_Tmp7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9" sqref="G9"/>
    </sheetView>
  </sheetViews>
  <sheetFormatPr defaultColWidth="9.140625" defaultRowHeight="12.75"/>
  <cols>
    <col min="1" max="1" width="64.140625" style="1" customWidth="1"/>
    <col min="2" max="2" width="15.7109375" style="13" customWidth="1"/>
    <col min="3" max="3" width="8.28125" style="2" customWidth="1"/>
    <col min="4" max="4" width="17.57421875" style="7" customWidth="1"/>
    <col min="5" max="6" width="9.140625" style="1" customWidth="1"/>
    <col min="7" max="8" width="12.7109375" style="1" bestFit="1" customWidth="1"/>
    <col min="9" max="9" width="9.140625" style="1" customWidth="1"/>
    <col min="10" max="10" width="12.7109375" style="1" bestFit="1" customWidth="1"/>
    <col min="11" max="16384" width="9.140625" style="1" customWidth="1"/>
  </cols>
  <sheetData>
    <row r="1" spans="1:4" ht="15.75">
      <c r="A1" s="3"/>
      <c r="B1" s="48" t="s">
        <v>151</v>
      </c>
      <c r="C1" s="48"/>
      <c r="D1" s="48"/>
    </row>
    <row r="2" spans="1:2" ht="15.75">
      <c r="A2" s="3"/>
      <c r="B2" s="12" t="s">
        <v>2</v>
      </c>
    </row>
    <row r="3" spans="1:4" ht="15.75">
      <c r="A3" s="3"/>
      <c r="B3" s="48" t="s">
        <v>158</v>
      </c>
      <c r="C3" s="48"/>
      <c r="D3" s="48"/>
    </row>
    <row r="4" spans="1:4" ht="15.75">
      <c r="A4" s="3"/>
      <c r="B4" s="48"/>
      <c r="C4" s="48"/>
      <c r="D4" s="48"/>
    </row>
    <row r="5" spans="1:4" ht="60.75" customHeight="1">
      <c r="A5" s="49" t="s">
        <v>119</v>
      </c>
      <c r="B5" s="49"/>
      <c r="C5" s="49"/>
      <c r="D5" s="49"/>
    </row>
    <row r="6" spans="1:4" ht="30.75" customHeight="1">
      <c r="A6" s="47" t="s">
        <v>3</v>
      </c>
      <c r="B6" s="47" t="s">
        <v>55</v>
      </c>
      <c r="C6" s="47"/>
      <c r="D6" s="47" t="s">
        <v>120</v>
      </c>
    </row>
    <row r="7" spans="1:4" ht="14.25">
      <c r="A7" s="47"/>
      <c r="B7" s="15" t="s">
        <v>56</v>
      </c>
      <c r="C7" s="14" t="s">
        <v>57</v>
      </c>
      <c r="D7" s="47"/>
    </row>
    <row r="8" spans="1:4" ht="14.25">
      <c r="A8" s="16">
        <v>1</v>
      </c>
      <c r="B8" s="17">
        <v>2</v>
      </c>
      <c r="C8" s="16">
        <v>3</v>
      </c>
      <c r="D8" s="16" t="s">
        <v>36</v>
      </c>
    </row>
    <row r="9" spans="1:7" ht="63">
      <c r="A9" s="26" t="s">
        <v>73</v>
      </c>
      <c r="B9" s="19" t="s">
        <v>51</v>
      </c>
      <c r="C9" s="20"/>
      <c r="D9" s="21">
        <f>D10</f>
        <v>1600</v>
      </c>
      <c r="G9" s="43">
        <f>D9+D13+D35+D40+D78+D146+D164</f>
        <v>39663177.12</v>
      </c>
    </row>
    <row r="10" spans="1:7" ht="15.75">
      <c r="A10" s="22" t="s">
        <v>29</v>
      </c>
      <c r="B10" s="8" t="s">
        <v>74</v>
      </c>
      <c r="C10" s="20"/>
      <c r="D10" s="21">
        <f>D11</f>
        <v>1600</v>
      </c>
      <c r="G10" s="43"/>
    </row>
    <row r="11" spans="1:4" ht="31.5">
      <c r="A11" s="22" t="s">
        <v>35</v>
      </c>
      <c r="B11" s="8" t="s">
        <v>74</v>
      </c>
      <c r="C11" s="8" t="s">
        <v>18</v>
      </c>
      <c r="D11" s="11">
        <f>D12</f>
        <v>1600</v>
      </c>
    </row>
    <row r="12" spans="1:4" ht="31.5">
      <c r="A12" s="22" t="s">
        <v>19</v>
      </c>
      <c r="B12" s="8" t="s">
        <v>74</v>
      </c>
      <c r="C12" s="8" t="s">
        <v>20</v>
      </c>
      <c r="D12" s="11">
        <v>1600</v>
      </c>
    </row>
    <row r="13" spans="1:10" ht="47.25">
      <c r="A13" s="26" t="s">
        <v>78</v>
      </c>
      <c r="B13" s="19" t="s">
        <v>39</v>
      </c>
      <c r="C13" s="19"/>
      <c r="D13" s="18">
        <f>D14</f>
        <v>2817248.58</v>
      </c>
      <c r="H13" s="43"/>
      <c r="J13" s="43"/>
    </row>
    <row r="14" spans="1:8" ht="31.5">
      <c r="A14" s="27" t="s">
        <v>79</v>
      </c>
      <c r="B14" s="8" t="s">
        <v>40</v>
      </c>
      <c r="C14" s="8"/>
      <c r="D14" s="11">
        <f>D15+D19+D23+D27+D31</f>
        <v>2817248.58</v>
      </c>
      <c r="H14" s="43"/>
    </row>
    <row r="15" spans="1:4" ht="15.75">
      <c r="A15" s="22" t="s">
        <v>37</v>
      </c>
      <c r="B15" s="8" t="s">
        <v>42</v>
      </c>
      <c r="C15" s="8"/>
      <c r="D15" s="11">
        <f>D16</f>
        <v>747482.58</v>
      </c>
    </row>
    <row r="16" spans="1:4" ht="15.75">
      <c r="A16" s="22" t="s">
        <v>30</v>
      </c>
      <c r="B16" s="8" t="s">
        <v>80</v>
      </c>
      <c r="C16" s="8"/>
      <c r="D16" s="11">
        <f>D17</f>
        <v>747482.58</v>
      </c>
    </row>
    <row r="17" spans="1:4" ht="31.5">
      <c r="A17" s="22" t="s">
        <v>35</v>
      </c>
      <c r="B17" s="8" t="s">
        <v>80</v>
      </c>
      <c r="C17" s="8" t="s">
        <v>18</v>
      </c>
      <c r="D17" s="11">
        <f>D18</f>
        <v>747482.58</v>
      </c>
    </row>
    <row r="18" spans="1:4" ht="31.5">
      <c r="A18" s="22" t="s">
        <v>19</v>
      </c>
      <c r="B18" s="8" t="s">
        <v>80</v>
      </c>
      <c r="C18" s="8" t="s">
        <v>20</v>
      </c>
      <c r="D18" s="11">
        <v>747482.58</v>
      </c>
    </row>
    <row r="19" spans="1:4" ht="15.75">
      <c r="A19" s="22" t="s">
        <v>38</v>
      </c>
      <c r="B19" s="8" t="s">
        <v>54</v>
      </c>
      <c r="C19" s="8"/>
      <c r="D19" s="11">
        <f>D20</f>
        <v>220000</v>
      </c>
    </row>
    <row r="20" spans="1:4" ht="15.75">
      <c r="A20" s="22" t="s">
        <v>30</v>
      </c>
      <c r="B20" s="8" t="s">
        <v>90</v>
      </c>
      <c r="C20" s="8"/>
      <c r="D20" s="11">
        <f>D21</f>
        <v>220000</v>
      </c>
    </row>
    <row r="21" spans="1:4" ht="31.5">
      <c r="A21" s="22" t="s">
        <v>35</v>
      </c>
      <c r="B21" s="8" t="s">
        <v>90</v>
      </c>
      <c r="C21" s="8" t="s">
        <v>18</v>
      </c>
      <c r="D21" s="11">
        <f>D22</f>
        <v>220000</v>
      </c>
    </row>
    <row r="22" spans="1:4" ht="31.5">
      <c r="A22" s="22" t="s">
        <v>19</v>
      </c>
      <c r="B22" s="8" t="s">
        <v>90</v>
      </c>
      <c r="C22" s="8" t="s">
        <v>20</v>
      </c>
      <c r="D22" s="11">
        <v>220000</v>
      </c>
    </row>
    <row r="23" spans="1:4" ht="47.25">
      <c r="A23" s="22" t="s">
        <v>138</v>
      </c>
      <c r="B23" s="8" t="s">
        <v>139</v>
      </c>
      <c r="C23" s="8"/>
      <c r="D23" s="11">
        <f>D24</f>
        <v>106494</v>
      </c>
    </row>
    <row r="24" spans="1:4" ht="15.75">
      <c r="A24" s="23" t="s">
        <v>140</v>
      </c>
      <c r="B24" s="8" t="s">
        <v>141</v>
      </c>
      <c r="C24" s="8"/>
      <c r="D24" s="11">
        <f>D25</f>
        <v>106494</v>
      </c>
    </row>
    <row r="25" spans="1:4" ht="31.5">
      <c r="A25" s="22" t="s">
        <v>35</v>
      </c>
      <c r="B25" s="8" t="s">
        <v>141</v>
      </c>
      <c r="C25" s="8" t="s">
        <v>18</v>
      </c>
      <c r="D25" s="11">
        <f>D26</f>
        <v>106494</v>
      </c>
    </row>
    <row r="26" spans="1:4" ht="31.5">
      <c r="A26" s="22" t="s">
        <v>19</v>
      </c>
      <c r="B26" s="8" t="s">
        <v>141</v>
      </c>
      <c r="C26" s="8" t="s">
        <v>20</v>
      </c>
      <c r="D26" s="11">
        <v>106494</v>
      </c>
    </row>
    <row r="27" spans="1:4" ht="15.75">
      <c r="A27" s="45" t="s">
        <v>153</v>
      </c>
      <c r="B27" s="8" t="s">
        <v>156</v>
      </c>
      <c r="C27" s="8"/>
      <c r="D27" s="11">
        <f>D28</f>
        <v>330000</v>
      </c>
    </row>
    <row r="28" spans="1:4" ht="15.75">
      <c r="A28" s="45" t="s">
        <v>154</v>
      </c>
      <c r="B28" s="8" t="s">
        <v>152</v>
      </c>
      <c r="C28" s="8"/>
      <c r="D28" s="11">
        <f>D29</f>
        <v>330000</v>
      </c>
    </row>
    <row r="29" spans="1:4" ht="31.5">
      <c r="A29" s="22" t="s">
        <v>35</v>
      </c>
      <c r="B29" s="8" t="s">
        <v>152</v>
      </c>
      <c r="C29" s="8" t="s">
        <v>18</v>
      </c>
      <c r="D29" s="11">
        <f>D30</f>
        <v>330000</v>
      </c>
    </row>
    <row r="30" spans="1:4" ht="31.5">
      <c r="A30" s="22" t="s">
        <v>19</v>
      </c>
      <c r="B30" s="8" t="s">
        <v>152</v>
      </c>
      <c r="C30" s="8" t="s">
        <v>20</v>
      </c>
      <c r="D30" s="11">
        <v>330000</v>
      </c>
    </row>
    <row r="31" spans="1:4" ht="18.75" customHeight="1">
      <c r="A31" s="22" t="s">
        <v>160</v>
      </c>
      <c r="B31" s="8" t="s">
        <v>152</v>
      </c>
      <c r="C31" s="8"/>
      <c r="D31" s="11">
        <f>D32</f>
        <v>1413272</v>
      </c>
    </row>
    <row r="32" spans="1:4" ht="15.75">
      <c r="A32" s="22" t="s">
        <v>161</v>
      </c>
      <c r="B32" s="8" t="s">
        <v>152</v>
      </c>
      <c r="C32" s="8"/>
      <c r="D32" s="11">
        <f>D33</f>
        <v>1413272</v>
      </c>
    </row>
    <row r="33" spans="1:4" ht="31.5">
      <c r="A33" s="22" t="s">
        <v>35</v>
      </c>
      <c r="B33" s="8" t="s">
        <v>159</v>
      </c>
      <c r="C33" s="8" t="s">
        <v>18</v>
      </c>
      <c r="D33" s="11">
        <f>D34</f>
        <v>1413272</v>
      </c>
    </row>
    <row r="34" spans="1:4" ht="31.5">
      <c r="A34" s="22" t="s">
        <v>19</v>
      </c>
      <c r="B34" s="8" t="s">
        <v>159</v>
      </c>
      <c r="C34" s="8" t="s">
        <v>20</v>
      </c>
      <c r="D34" s="11">
        <v>1413272</v>
      </c>
    </row>
    <row r="35" spans="1:4" ht="63">
      <c r="A35" s="39" t="s">
        <v>111</v>
      </c>
      <c r="B35" s="19" t="s">
        <v>53</v>
      </c>
      <c r="C35" s="19"/>
      <c r="D35" s="18">
        <f>D36</f>
        <v>65000</v>
      </c>
    </row>
    <row r="36" spans="1:4" ht="31.5">
      <c r="A36" s="40" t="s">
        <v>112</v>
      </c>
      <c r="B36" s="8" t="s">
        <v>115</v>
      </c>
      <c r="C36" s="8"/>
      <c r="D36" s="11">
        <f>D37</f>
        <v>65000</v>
      </c>
    </row>
    <row r="37" spans="1:4" ht="15.75">
      <c r="A37" s="40" t="s">
        <v>113</v>
      </c>
      <c r="B37" s="8" t="s">
        <v>114</v>
      </c>
      <c r="C37" s="8"/>
      <c r="D37" s="11">
        <f>D38</f>
        <v>65000</v>
      </c>
    </row>
    <row r="38" spans="1:4" ht="31.5">
      <c r="A38" s="22" t="s">
        <v>35</v>
      </c>
      <c r="B38" s="8" t="s">
        <v>114</v>
      </c>
      <c r="C38" s="8" t="s">
        <v>18</v>
      </c>
      <c r="D38" s="11">
        <f>D39</f>
        <v>65000</v>
      </c>
    </row>
    <row r="39" spans="1:4" ht="31.5">
      <c r="A39" s="22" t="s">
        <v>19</v>
      </c>
      <c r="B39" s="8" t="s">
        <v>114</v>
      </c>
      <c r="C39" s="8" t="s">
        <v>20</v>
      </c>
      <c r="D39" s="11">
        <v>65000</v>
      </c>
    </row>
    <row r="40" spans="1:4" ht="46.5" customHeight="1">
      <c r="A40" s="26" t="s">
        <v>87</v>
      </c>
      <c r="B40" s="19" t="s">
        <v>49</v>
      </c>
      <c r="C40" s="4"/>
      <c r="D40" s="10">
        <f>D42+D45+D48+D51+D59+D63+D74+D76+D53+D72+D65</f>
        <v>2582335.63</v>
      </c>
    </row>
    <row r="41" spans="1:4" ht="31.5">
      <c r="A41" s="22" t="s">
        <v>88</v>
      </c>
      <c r="B41" s="8" t="s">
        <v>89</v>
      </c>
      <c r="C41" s="6"/>
      <c r="D41" s="9">
        <f>D42</f>
        <v>200000</v>
      </c>
    </row>
    <row r="42" spans="1:4" ht="31.5">
      <c r="A42" s="22" t="s">
        <v>35</v>
      </c>
      <c r="B42" s="8" t="s">
        <v>89</v>
      </c>
      <c r="C42" s="6" t="s">
        <v>18</v>
      </c>
      <c r="D42" s="9">
        <f>D43</f>
        <v>200000</v>
      </c>
    </row>
    <row r="43" spans="1:4" ht="31.5">
      <c r="A43" s="22" t="s">
        <v>19</v>
      </c>
      <c r="B43" s="8" t="s">
        <v>89</v>
      </c>
      <c r="C43" s="6" t="s">
        <v>20</v>
      </c>
      <c r="D43" s="9">
        <v>200000</v>
      </c>
    </row>
    <row r="44" spans="1:4" ht="31.5">
      <c r="A44" s="22" t="s">
        <v>91</v>
      </c>
      <c r="B44" s="8" t="s">
        <v>92</v>
      </c>
      <c r="C44" s="6"/>
      <c r="D44" s="9">
        <f>D45</f>
        <v>139877.73</v>
      </c>
    </row>
    <row r="45" spans="1:4" ht="31.5">
      <c r="A45" s="22" t="s">
        <v>35</v>
      </c>
      <c r="B45" s="8" t="s">
        <v>92</v>
      </c>
      <c r="C45" s="6" t="s">
        <v>18</v>
      </c>
      <c r="D45" s="9">
        <f>D46</f>
        <v>139877.73</v>
      </c>
    </row>
    <row r="46" spans="1:4" ht="31.5">
      <c r="A46" s="22" t="s">
        <v>19</v>
      </c>
      <c r="B46" s="8" t="s">
        <v>92</v>
      </c>
      <c r="C46" s="6" t="s">
        <v>20</v>
      </c>
      <c r="D46" s="9">
        <v>139877.73</v>
      </c>
    </row>
    <row r="47" spans="1:4" ht="31.5">
      <c r="A47" s="22" t="s">
        <v>93</v>
      </c>
      <c r="B47" s="8" t="s">
        <v>94</v>
      </c>
      <c r="C47" s="6"/>
      <c r="D47" s="9">
        <f>D48</f>
        <v>100000</v>
      </c>
    </row>
    <row r="48" spans="1:4" ht="31.5">
      <c r="A48" s="22" t="s">
        <v>35</v>
      </c>
      <c r="B48" s="8" t="s">
        <v>94</v>
      </c>
      <c r="C48" s="6" t="s">
        <v>18</v>
      </c>
      <c r="D48" s="9">
        <f>D49</f>
        <v>100000</v>
      </c>
    </row>
    <row r="49" spans="1:4" ht="31.5">
      <c r="A49" s="22" t="s">
        <v>19</v>
      </c>
      <c r="B49" s="8" t="s">
        <v>94</v>
      </c>
      <c r="C49" s="6" t="s">
        <v>20</v>
      </c>
      <c r="D49" s="9">
        <v>100000</v>
      </c>
    </row>
    <row r="50" spans="1:4" ht="15.75">
      <c r="A50" s="22" t="s">
        <v>95</v>
      </c>
      <c r="B50" s="8" t="s">
        <v>96</v>
      </c>
      <c r="C50" s="6"/>
      <c r="D50" s="9">
        <f>D51</f>
        <v>157898.27</v>
      </c>
    </row>
    <row r="51" spans="1:4" ht="31.5">
      <c r="A51" s="22" t="s">
        <v>35</v>
      </c>
      <c r="B51" s="8" t="s">
        <v>96</v>
      </c>
      <c r="C51" s="6" t="s">
        <v>18</v>
      </c>
      <c r="D51" s="9">
        <f>D52</f>
        <v>157898.27</v>
      </c>
    </row>
    <row r="52" spans="1:4" ht="31.5">
      <c r="A52" s="22" t="s">
        <v>19</v>
      </c>
      <c r="B52" s="8" t="s">
        <v>96</v>
      </c>
      <c r="C52" s="6" t="s">
        <v>20</v>
      </c>
      <c r="D52" s="11">
        <v>157898.27</v>
      </c>
    </row>
    <row r="53" spans="1:4" ht="15.75">
      <c r="A53" s="22" t="s">
        <v>97</v>
      </c>
      <c r="B53" s="8" t="s">
        <v>163</v>
      </c>
      <c r="C53" s="6"/>
      <c r="D53" s="9">
        <f>D54+D56</f>
        <v>186728</v>
      </c>
    </row>
    <row r="54" spans="1:4" ht="31.5">
      <c r="A54" s="22" t="s">
        <v>35</v>
      </c>
      <c r="B54" s="8" t="s">
        <v>117</v>
      </c>
      <c r="C54" s="6" t="s">
        <v>18</v>
      </c>
      <c r="D54" s="9">
        <f>D55</f>
        <v>100000</v>
      </c>
    </row>
    <row r="55" spans="1:4" ht="31.5">
      <c r="A55" s="22" t="s">
        <v>19</v>
      </c>
      <c r="B55" s="8" t="s">
        <v>117</v>
      </c>
      <c r="C55" s="6" t="s">
        <v>20</v>
      </c>
      <c r="D55" s="9">
        <v>100000</v>
      </c>
    </row>
    <row r="56" spans="1:4" ht="31.5">
      <c r="A56" s="22" t="s">
        <v>35</v>
      </c>
      <c r="B56" s="8" t="s">
        <v>162</v>
      </c>
      <c r="C56" s="6" t="s">
        <v>18</v>
      </c>
      <c r="D56" s="9">
        <f>D57</f>
        <v>86728</v>
      </c>
    </row>
    <row r="57" spans="1:4" ht="31.5">
      <c r="A57" s="22" t="s">
        <v>19</v>
      </c>
      <c r="B57" s="8" t="s">
        <v>162</v>
      </c>
      <c r="C57" s="6" t="s">
        <v>20</v>
      </c>
      <c r="D57" s="9">
        <v>86728</v>
      </c>
    </row>
    <row r="58" spans="1:4" ht="15.75">
      <c r="A58" s="22" t="s">
        <v>131</v>
      </c>
      <c r="B58" s="8" t="s">
        <v>132</v>
      </c>
      <c r="C58" s="6"/>
      <c r="D58" s="9">
        <f>D59</f>
        <v>1573200</v>
      </c>
    </row>
    <row r="59" spans="1:4" ht="31.5">
      <c r="A59" s="22" t="s">
        <v>35</v>
      </c>
      <c r="B59" s="8" t="s">
        <v>132</v>
      </c>
      <c r="C59" s="6" t="s">
        <v>18</v>
      </c>
      <c r="D59" s="9">
        <f>D60</f>
        <v>1573200</v>
      </c>
    </row>
    <row r="60" spans="1:4" ht="31.5">
      <c r="A60" s="22" t="s">
        <v>19</v>
      </c>
      <c r="B60" s="8" t="s">
        <v>132</v>
      </c>
      <c r="C60" s="6" t="s">
        <v>20</v>
      </c>
      <c r="D60" s="9">
        <v>1573200</v>
      </c>
    </row>
    <row r="61" spans="1:4" ht="15.75">
      <c r="A61" s="22" t="s">
        <v>133</v>
      </c>
      <c r="B61" s="8" t="s">
        <v>136</v>
      </c>
      <c r="C61" s="6"/>
      <c r="D61" s="9">
        <f>D62</f>
        <v>50000</v>
      </c>
    </row>
    <row r="62" spans="1:4" ht="15.75">
      <c r="A62" s="22" t="s">
        <v>134</v>
      </c>
      <c r="B62" s="8" t="s">
        <v>135</v>
      </c>
      <c r="C62" s="6"/>
      <c r="D62" s="9">
        <f>D63</f>
        <v>50000</v>
      </c>
    </row>
    <row r="63" spans="1:4" ht="27.75" customHeight="1">
      <c r="A63" s="22" t="s">
        <v>35</v>
      </c>
      <c r="B63" s="8" t="s">
        <v>135</v>
      </c>
      <c r="C63" s="6" t="s">
        <v>18</v>
      </c>
      <c r="D63" s="9">
        <f>D64</f>
        <v>50000</v>
      </c>
    </row>
    <row r="64" spans="1:4" ht="30" customHeight="1">
      <c r="A64" s="22" t="s">
        <v>19</v>
      </c>
      <c r="B64" s="8" t="s">
        <v>135</v>
      </c>
      <c r="C64" s="6" t="s">
        <v>20</v>
      </c>
      <c r="D64" s="9">
        <v>50000</v>
      </c>
    </row>
    <row r="65" spans="1:4" ht="18" customHeight="1">
      <c r="A65" s="23" t="s">
        <v>145</v>
      </c>
      <c r="B65" s="8" t="s">
        <v>146</v>
      </c>
      <c r="C65" s="6"/>
      <c r="D65" s="9">
        <f>D66+D69</f>
        <v>152060.4</v>
      </c>
    </row>
    <row r="66" spans="1:4" ht="30" customHeight="1">
      <c r="A66" s="22" t="s">
        <v>149</v>
      </c>
      <c r="B66" s="8" t="s">
        <v>147</v>
      </c>
      <c r="C66" s="6"/>
      <c r="D66" s="9">
        <f>D67</f>
        <v>120000</v>
      </c>
    </row>
    <row r="67" spans="1:4" ht="30" customHeight="1">
      <c r="A67" s="22" t="s">
        <v>35</v>
      </c>
      <c r="B67" s="8" t="s">
        <v>148</v>
      </c>
      <c r="C67" s="6" t="s">
        <v>18</v>
      </c>
      <c r="D67" s="9">
        <f>D68</f>
        <v>120000</v>
      </c>
    </row>
    <row r="68" spans="1:4" ht="30" customHeight="1">
      <c r="A68" s="22" t="s">
        <v>19</v>
      </c>
      <c r="B68" s="8" t="s">
        <v>148</v>
      </c>
      <c r="C68" s="6" t="s">
        <v>20</v>
      </c>
      <c r="D68" s="9">
        <v>120000</v>
      </c>
    </row>
    <row r="69" spans="1:4" ht="30" customHeight="1">
      <c r="A69" s="22" t="s">
        <v>35</v>
      </c>
      <c r="B69" s="8" t="s">
        <v>157</v>
      </c>
      <c r="C69" s="6" t="s">
        <v>18</v>
      </c>
      <c r="D69" s="9">
        <f>D70</f>
        <v>32060.4</v>
      </c>
    </row>
    <row r="70" spans="1:4" ht="30" customHeight="1">
      <c r="A70" s="22" t="s">
        <v>19</v>
      </c>
      <c r="B70" s="8" t="s">
        <v>157</v>
      </c>
      <c r="C70" s="6" t="s">
        <v>20</v>
      </c>
      <c r="D70" s="9">
        <v>32060.4</v>
      </c>
    </row>
    <row r="71" spans="1:4" ht="62.25" customHeight="1">
      <c r="A71" s="42" t="s">
        <v>128</v>
      </c>
      <c r="B71" s="8" t="s">
        <v>126</v>
      </c>
      <c r="C71" s="6"/>
      <c r="D71" s="9">
        <f>D72+D74+D76</f>
        <v>22571.23</v>
      </c>
    </row>
    <row r="72" spans="1:4" ht="62.25" customHeight="1">
      <c r="A72" s="22" t="s">
        <v>6</v>
      </c>
      <c r="B72" s="8" t="s">
        <v>126</v>
      </c>
      <c r="C72" s="6" t="s">
        <v>1</v>
      </c>
      <c r="D72" s="9">
        <f>D73</f>
        <v>55.71</v>
      </c>
    </row>
    <row r="73" spans="1:4" ht="33" customHeight="1">
      <c r="A73" s="22" t="s">
        <v>7</v>
      </c>
      <c r="B73" s="8" t="s">
        <v>126</v>
      </c>
      <c r="C73" s="6" t="s">
        <v>8</v>
      </c>
      <c r="D73" s="9">
        <v>55.71</v>
      </c>
    </row>
    <row r="74" spans="1:4" ht="27" customHeight="1">
      <c r="A74" s="22" t="s">
        <v>35</v>
      </c>
      <c r="B74" s="8" t="s">
        <v>126</v>
      </c>
      <c r="C74" s="6" t="s">
        <v>18</v>
      </c>
      <c r="D74" s="9">
        <f>D75</f>
        <v>5515.52</v>
      </c>
    </row>
    <row r="75" spans="1:4" ht="15.75" customHeight="1">
      <c r="A75" s="22" t="s">
        <v>19</v>
      </c>
      <c r="B75" s="8" t="s">
        <v>126</v>
      </c>
      <c r="C75" s="6" t="s">
        <v>20</v>
      </c>
      <c r="D75" s="11">
        <v>5515.52</v>
      </c>
    </row>
    <row r="76" spans="1:4" ht="30" customHeight="1">
      <c r="A76" s="22" t="s">
        <v>35</v>
      </c>
      <c r="B76" s="8" t="s">
        <v>127</v>
      </c>
      <c r="C76" s="6" t="s">
        <v>18</v>
      </c>
      <c r="D76" s="9">
        <f>D77</f>
        <v>17000</v>
      </c>
    </row>
    <row r="77" spans="1:4" ht="30" customHeight="1">
      <c r="A77" s="22" t="s">
        <v>19</v>
      </c>
      <c r="B77" s="8" t="s">
        <v>127</v>
      </c>
      <c r="C77" s="6" t="s">
        <v>20</v>
      </c>
      <c r="D77" s="9">
        <v>17000</v>
      </c>
    </row>
    <row r="78" spans="1:7" ht="50.25" customHeight="1">
      <c r="A78" s="26" t="s">
        <v>60</v>
      </c>
      <c r="B78" s="19" t="s">
        <v>50</v>
      </c>
      <c r="C78" s="19"/>
      <c r="D78" s="46">
        <f>D79+D83+D88+D97+D104+D112+D117+D125+D130+D141</f>
        <v>28081868.68</v>
      </c>
      <c r="G78" s="43"/>
    </row>
    <row r="79" spans="1:4" ht="78.75">
      <c r="A79" s="22" t="s">
        <v>65</v>
      </c>
      <c r="B79" s="8" t="s">
        <v>64</v>
      </c>
      <c r="C79" s="8"/>
      <c r="D79" s="11">
        <f>D80</f>
        <v>465810</v>
      </c>
    </row>
    <row r="80" spans="1:4" ht="15.75">
      <c r="A80" s="22" t="s">
        <v>100</v>
      </c>
      <c r="B80" s="8" t="s">
        <v>107</v>
      </c>
      <c r="C80" s="8"/>
      <c r="D80" s="11">
        <f>D81</f>
        <v>465810</v>
      </c>
    </row>
    <row r="81" spans="1:4" ht="15.75">
      <c r="A81" s="22" t="s">
        <v>31</v>
      </c>
      <c r="B81" s="8" t="s">
        <v>107</v>
      </c>
      <c r="C81" s="8" t="s">
        <v>11</v>
      </c>
      <c r="D81" s="11">
        <f>D82</f>
        <v>465810</v>
      </c>
    </row>
    <row r="82" spans="1:4" ht="15.75">
      <c r="A82" s="22" t="s">
        <v>0</v>
      </c>
      <c r="B82" s="8" t="s">
        <v>107</v>
      </c>
      <c r="C82" s="8" t="s">
        <v>12</v>
      </c>
      <c r="D82" s="11">
        <v>465810</v>
      </c>
    </row>
    <row r="83" spans="1:4" ht="31.5">
      <c r="A83" s="22" t="s">
        <v>61</v>
      </c>
      <c r="B83" s="8" t="s">
        <v>64</v>
      </c>
      <c r="C83" s="8"/>
      <c r="D83" s="18">
        <f>D86</f>
        <v>1243609</v>
      </c>
    </row>
    <row r="84" spans="1:4" ht="47.25">
      <c r="A84" s="22" t="s">
        <v>41</v>
      </c>
      <c r="B84" s="8" t="s">
        <v>63</v>
      </c>
      <c r="C84" s="8"/>
      <c r="D84" s="11">
        <f>D85</f>
        <v>1243609</v>
      </c>
    </row>
    <row r="85" spans="1:4" ht="15.75">
      <c r="A85" s="22" t="s">
        <v>5</v>
      </c>
      <c r="B85" s="8" t="s">
        <v>62</v>
      </c>
      <c r="C85" s="8"/>
      <c r="D85" s="11">
        <f>D86</f>
        <v>1243609</v>
      </c>
    </row>
    <row r="86" spans="1:4" ht="63">
      <c r="A86" s="22" t="s">
        <v>6</v>
      </c>
      <c r="B86" s="8" t="s">
        <v>62</v>
      </c>
      <c r="C86" s="8" t="s">
        <v>1</v>
      </c>
      <c r="D86" s="11">
        <f>D87</f>
        <v>1243609</v>
      </c>
    </row>
    <row r="87" spans="1:4" ht="31.5">
      <c r="A87" s="22" t="s">
        <v>7</v>
      </c>
      <c r="B87" s="8" t="s">
        <v>62</v>
      </c>
      <c r="C87" s="8" t="s">
        <v>8</v>
      </c>
      <c r="D87" s="11">
        <v>1243609</v>
      </c>
    </row>
    <row r="88" spans="1:4" ht="31.5">
      <c r="A88" s="22" t="s">
        <v>61</v>
      </c>
      <c r="B88" s="8" t="s">
        <v>64</v>
      </c>
      <c r="C88" s="8"/>
      <c r="D88" s="18">
        <f>D89+D93</f>
        <v>5745932</v>
      </c>
    </row>
    <row r="89" spans="1:4" ht="47.25">
      <c r="A89" s="22" t="s">
        <v>41</v>
      </c>
      <c r="B89" s="8" t="s">
        <v>63</v>
      </c>
      <c r="C89" s="8"/>
      <c r="D89" s="11">
        <f>D90</f>
        <v>5636743</v>
      </c>
    </row>
    <row r="90" spans="1:4" ht="31.5">
      <c r="A90" s="22" t="s">
        <v>9</v>
      </c>
      <c r="B90" s="8" t="s">
        <v>67</v>
      </c>
      <c r="C90" s="8"/>
      <c r="D90" s="11">
        <f>D91</f>
        <v>5636743</v>
      </c>
    </row>
    <row r="91" spans="1:4" ht="63">
      <c r="A91" s="22" t="s">
        <v>6</v>
      </c>
      <c r="B91" s="8" t="s">
        <v>67</v>
      </c>
      <c r="C91" s="8" t="s">
        <v>1</v>
      </c>
      <c r="D91" s="11">
        <f>D92</f>
        <v>5636743</v>
      </c>
    </row>
    <row r="92" spans="1:4" ht="31.5">
      <c r="A92" s="22" t="s">
        <v>7</v>
      </c>
      <c r="B92" s="8" t="s">
        <v>67</v>
      </c>
      <c r="C92" s="8" t="s">
        <v>8</v>
      </c>
      <c r="D92" s="11">
        <v>5636743</v>
      </c>
    </row>
    <row r="93" spans="1:4" ht="78.75">
      <c r="A93" s="22" t="s">
        <v>65</v>
      </c>
      <c r="B93" s="8" t="s">
        <v>116</v>
      </c>
      <c r="C93" s="8"/>
      <c r="D93" s="11">
        <f>D94</f>
        <v>109189</v>
      </c>
    </row>
    <row r="94" spans="1:4" ht="31.5">
      <c r="A94" s="22" t="s">
        <v>43</v>
      </c>
      <c r="B94" s="8" t="s">
        <v>66</v>
      </c>
      <c r="C94" s="8"/>
      <c r="D94" s="11">
        <f>D95</f>
        <v>109189</v>
      </c>
    </row>
    <row r="95" spans="1:4" ht="15.75">
      <c r="A95" s="22" t="s">
        <v>10</v>
      </c>
      <c r="B95" s="8" t="s">
        <v>66</v>
      </c>
      <c r="C95" s="8" t="s">
        <v>11</v>
      </c>
      <c r="D95" s="11">
        <f>D96</f>
        <v>109189</v>
      </c>
    </row>
    <row r="96" spans="1:4" ht="15.75">
      <c r="A96" s="22" t="s">
        <v>0</v>
      </c>
      <c r="B96" s="8" t="s">
        <v>66</v>
      </c>
      <c r="C96" s="8" t="s">
        <v>12</v>
      </c>
      <c r="D96" s="11">
        <v>109189</v>
      </c>
    </row>
    <row r="97" spans="1:4" ht="31.5">
      <c r="A97" s="22" t="s">
        <v>61</v>
      </c>
      <c r="B97" s="8" t="s">
        <v>64</v>
      </c>
      <c r="C97" s="8"/>
      <c r="D97" s="18">
        <f>D98</f>
        <v>232685.71</v>
      </c>
    </row>
    <row r="98" spans="1:4" ht="36" customHeight="1">
      <c r="A98" s="22" t="s">
        <v>47</v>
      </c>
      <c r="B98" s="8" t="s">
        <v>72</v>
      </c>
      <c r="C98" s="8"/>
      <c r="D98" s="11">
        <f>D99</f>
        <v>232685.71</v>
      </c>
    </row>
    <row r="99" spans="1:4" ht="31.5">
      <c r="A99" s="22" t="s">
        <v>26</v>
      </c>
      <c r="B99" s="8" t="s">
        <v>71</v>
      </c>
      <c r="C99" s="8"/>
      <c r="D99" s="11">
        <f>D100+D102</f>
        <v>232685.71</v>
      </c>
    </row>
    <row r="100" spans="1:4" ht="63">
      <c r="A100" s="22" t="s">
        <v>6</v>
      </c>
      <c r="B100" s="8" t="s">
        <v>71</v>
      </c>
      <c r="C100" s="8" t="s">
        <v>1</v>
      </c>
      <c r="D100" s="11">
        <f>D101</f>
        <v>227685.71</v>
      </c>
    </row>
    <row r="101" spans="1:4" ht="31.5">
      <c r="A101" s="22" t="s">
        <v>7</v>
      </c>
      <c r="B101" s="8" t="s">
        <v>71</v>
      </c>
      <c r="C101" s="8" t="s">
        <v>8</v>
      </c>
      <c r="D101" s="11">
        <v>227685.71</v>
      </c>
    </row>
    <row r="102" spans="1:4" ht="31.5">
      <c r="A102" s="22" t="s">
        <v>35</v>
      </c>
      <c r="B102" s="8" t="s">
        <v>71</v>
      </c>
      <c r="C102" s="8" t="s">
        <v>18</v>
      </c>
      <c r="D102" s="11">
        <v>5000</v>
      </c>
    </row>
    <row r="103" spans="1:4" ht="31.5">
      <c r="A103" s="22" t="s">
        <v>19</v>
      </c>
      <c r="B103" s="8" t="s">
        <v>71</v>
      </c>
      <c r="C103" s="8" t="s">
        <v>20</v>
      </c>
      <c r="D103" s="11">
        <v>5000</v>
      </c>
    </row>
    <row r="104" spans="1:4" ht="31.5">
      <c r="A104" s="22" t="s">
        <v>61</v>
      </c>
      <c r="B104" s="8" t="s">
        <v>64</v>
      </c>
      <c r="C104" s="8"/>
      <c r="D104" s="18">
        <f>D105</f>
        <v>16271.529999999999</v>
      </c>
    </row>
    <row r="105" spans="1:4" ht="31.5">
      <c r="A105" s="22" t="s">
        <v>48</v>
      </c>
      <c r="B105" s="8" t="s">
        <v>77</v>
      </c>
      <c r="C105" s="8"/>
      <c r="D105" s="11">
        <f>D106+D109</f>
        <v>16271.529999999999</v>
      </c>
    </row>
    <row r="106" spans="1:4" ht="15.75">
      <c r="A106" s="22" t="s">
        <v>27</v>
      </c>
      <c r="B106" s="8" t="s">
        <v>76</v>
      </c>
      <c r="C106" s="8"/>
      <c r="D106" s="11">
        <f>D107</f>
        <v>12998.96</v>
      </c>
    </row>
    <row r="107" spans="1:4" ht="63">
      <c r="A107" s="22" t="s">
        <v>6</v>
      </c>
      <c r="B107" s="8" t="s">
        <v>76</v>
      </c>
      <c r="C107" s="8" t="s">
        <v>1</v>
      </c>
      <c r="D107" s="11">
        <f>D108</f>
        <v>12998.96</v>
      </c>
    </row>
    <row r="108" spans="1:4" ht="31.5">
      <c r="A108" s="22" t="s">
        <v>7</v>
      </c>
      <c r="B108" s="8" t="s">
        <v>76</v>
      </c>
      <c r="C108" s="8" t="s">
        <v>8</v>
      </c>
      <c r="D108" s="11">
        <v>12998.96</v>
      </c>
    </row>
    <row r="109" spans="1:4" ht="15.75">
      <c r="A109" s="22" t="s">
        <v>28</v>
      </c>
      <c r="B109" s="8" t="s">
        <v>75</v>
      </c>
      <c r="C109" s="8"/>
      <c r="D109" s="11">
        <f>D110</f>
        <v>3272.57</v>
      </c>
    </row>
    <row r="110" spans="1:4" ht="31.5">
      <c r="A110" s="22" t="s">
        <v>35</v>
      </c>
      <c r="B110" s="8" t="s">
        <v>75</v>
      </c>
      <c r="C110" s="8" t="s">
        <v>18</v>
      </c>
      <c r="D110" s="11">
        <f>D111</f>
        <v>3272.57</v>
      </c>
    </row>
    <row r="111" spans="1:4" ht="31.5">
      <c r="A111" s="22" t="s">
        <v>19</v>
      </c>
      <c r="B111" s="8" t="s">
        <v>75</v>
      </c>
      <c r="C111" s="8" t="s">
        <v>20</v>
      </c>
      <c r="D111" s="11">
        <v>3272.57</v>
      </c>
    </row>
    <row r="112" spans="1:4" ht="15.75">
      <c r="A112" s="25" t="s">
        <v>46</v>
      </c>
      <c r="B112" s="8" t="s">
        <v>64</v>
      </c>
      <c r="C112" s="8"/>
      <c r="D112" s="18">
        <f>D113</f>
        <v>499012</v>
      </c>
    </row>
    <row r="113" spans="1:4" ht="47.25">
      <c r="A113" s="25" t="s">
        <v>52</v>
      </c>
      <c r="B113" s="8" t="s">
        <v>82</v>
      </c>
      <c r="C113" s="8"/>
      <c r="D113" s="11">
        <f>D114</f>
        <v>499012</v>
      </c>
    </row>
    <row r="114" spans="1:4" ht="15.75">
      <c r="A114" s="24" t="s">
        <v>17</v>
      </c>
      <c r="B114" s="8" t="s">
        <v>81</v>
      </c>
      <c r="C114" s="8"/>
      <c r="D114" s="11">
        <f>D115</f>
        <v>499012</v>
      </c>
    </row>
    <row r="115" spans="1:4" ht="31.5">
      <c r="A115" s="22" t="s">
        <v>35</v>
      </c>
      <c r="B115" s="8" t="s">
        <v>81</v>
      </c>
      <c r="C115" s="8" t="s">
        <v>18</v>
      </c>
      <c r="D115" s="11">
        <f>D116</f>
        <v>499012</v>
      </c>
    </row>
    <row r="116" spans="1:4" ht="31.5">
      <c r="A116" s="22" t="s">
        <v>19</v>
      </c>
      <c r="B116" s="8" t="s">
        <v>81</v>
      </c>
      <c r="C116" s="8" t="s">
        <v>20</v>
      </c>
      <c r="D116" s="11">
        <v>499012</v>
      </c>
    </row>
    <row r="117" spans="1:4" ht="31.5">
      <c r="A117" s="22" t="s">
        <v>61</v>
      </c>
      <c r="B117" s="8" t="s">
        <v>64</v>
      </c>
      <c r="C117" s="8"/>
      <c r="D117" s="18">
        <f>D118</f>
        <v>17952333.33</v>
      </c>
    </row>
    <row r="118" spans="1:4" ht="78.75">
      <c r="A118" s="22" t="s">
        <v>65</v>
      </c>
      <c r="B118" s="8" t="s">
        <v>86</v>
      </c>
      <c r="C118" s="8"/>
      <c r="D118" s="11">
        <f>D119+D122</f>
        <v>17952333.33</v>
      </c>
    </row>
    <row r="119" spans="1:4" ht="126">
      <c r="A119" s="22" t="s">
        <v>83</v>
      </c>
      <c r="B119" s="8" t="s">
        <v>85</v>
      </c>
      <c r="C119" s="8"/>
      <c r="D119" s="11">
        <f>D121</f>
        <v>10771400</v>
      </c>
    </row>
    <row r="120" spans="1:4" ht="15.75">
      <c r="A120" s="22" t="s">
        <v>10</v>
      </c>
      <c r="B120" s="8" t="s">
        <v>85</v>
      </c>
      <c r="C120" s="8" t="s">
        <v>11</v>
      </c>
      <c r="D120" s="11">
        <f>D121</f>
        <v>10771400</v>
      </c>
    </row>
    <row r="121" spans="1:4" ht="15.75">
      <c r="A121" s="22" t="s">
        <v>0</v>
      </c>
      <c r="B121" s="8" t="s">
        <v>85</v>
      </c>
      <c r="C121" s="8" t="s">
        <v>12</v>
      </c>
      <c r="D121" s="11">
        <v>10771400</v>
      </c>
    </row>
    <row r="122" spans="1:4" ht="126">
      <c r="A122" s="22" t="s">
        <v>83</v>
      </c>
      <c r="B122" s="8" t="s">
        <v>84</v>
      </c>
      <c r="C122" s="8"/>
      <c r="D122" s="11">
        <f>D123</f>
        <v>7180933.33</v>
      </c>
    </row>
    <row r="123" spans="1:4" ht="15.75">
      <c r="A123" s="22" t="s">
        <v>10</v>
      </c>
      <c r="B123" s="8" t="s">
        <v>84</v>
      </c>
      <c r="C123" s="8" t="s">
        <v>11</v>
      </c>
      <c r="D123" s="11">
        <f>D124</f>
        <v>7180933.33</v>
      </c>
    </row>
    <row r="124" spans="1:4" ht="15.75">
      <c r="A124" s="5" t="s">
        <v>0</v>
      </c>
      <c r="B124" s="8" t="s">
        <v>84</v>
      </c>
      <c r="C124" s="6" t="s">
        <v>12</v>
      </c>
      <c r="D124" s="11">
        <v>7180933.33</v>
      </c>
    </row>
    <row r="125" spans="1:4" ht="31.5">
      <c r="A125" s="22" t="s">
        <v>61</v>
      </c>
      <c r="B125" s="8" t="s">
        <v>64</v>
      </c>
      <c r="C125" s="8"/>
      <c r="D125" s="18">
        <f>D126</f>
        <v>157185</v>
      </c>
    </row>
    <row r="126" spans="1:4" ht="78.75">
      <c r="A126" s="22" t="s">
        <v>65</v>
      </c>
      <c r="B126" s="8" t="s">
        <v>118</v>
      </c>
      <c r="C126" s="8"/>
      <c r="D126" s="11">
        <f>D127</f>
        <v>157185</v>
      </c>
    </row>
    <row r="127" spans="1:4" ht="31.5">
      <c r="A127" s="22" t="s">
        <v>9</v>
      </c>
      <c r="B127" s="8" t="s">
        <v>108</v>
      </c>
      <c r="C127" s="8"/>
      <c r="D127" s="11">
        <f>D128</f>
        <v>157185</v>
      </c>
    </row>
    <row r="128" spans="1:4" ht="15.75">
      <c r="A128" s="22" t="s">
        <v>31</v>
      </c>
      <c r="B128" s="8" t="s">
        <v>108</v>
      </c>
      <c r="C128" s="8" t="s">
        <v>11</v>
      </c>
      <c r="D128" s="11">
        <f>D129</f>
        <v>157185</v>
      </c>
    </row>
    <row r="129" spans="1:4" ht="15.75">
      <c r="A129" s="22" t="s">
        <v>0</v>
      </c>
      <c r="B129" s="8" t="s">
        <v>108</v>
      </c>
      <c r="C129" s="8" t="s">
        <v>12</v>
      </c>
      <c r="D129" s="11">
        <v>157185</v>
      </c>
    </row>
    <row r="130" spans="1:4" ht="52.5" customHeight="1">
      <c r="A130" s="22" t="s">
        <v>68</v>
      </c>
      <c r="B130" s="8" t="s">
        <v>64</v>
      </c>
      <c r="C130" s="8"/>
      <c r="D130" s="18">
        <f>D131+D138</f>
        <v>1697030.11</v>
      </c>
    </row>
    <row r="131" spans="1:4" ht="31.5">
      <c r="A131" s="22" t="s">
        <v>23</v>
      </c>
      <c r="B131" s="8" t="s">
        <v>70</v>
      </c>
      <c r="C131" s="8"/>
      <c r="D131" s="11">
        <f>D132+D134+D136</f>
        <v>1681429.11</v>
      </c>
    </row>
    <row r="132" spans="1:4" ht="63">
      <c r="A132" s="22" t="s">
        <v>6</v>
      </c>
      <c r="B132" s="8" t="s">
        <v>69</v>
      </c>
      <c r="C132" s="8" t="s">
        <v>1</v>
      </c>
      <c r="D132" s="11">
        <f>D133</f>
        <v>18000</v>
      </c>
    </row>
    <row r="133" spans="1:4" ht="31.5">
      <c r="A133" s="22" t="s">
        <v>7</v>
      </c>
      <c r="B133" s="8" t="s">
        <v>69</v>
      </c>
      <c r="C133" s="8" t="s">
        <v>8</v>
      </c>
      <c r="D133" s="11">
        <v>18000</v>
      </c>
    </row>
    <row r="134" spans="1:4" ht="31.5">
      <c r="A134" s="22" t="s">
        <v>35</v>
      </c>
      <c r="B134" s="8" t="s">
        <v>69</v>
      </c>
      <c r="C134" s="8" t="s">
        <v>18</v>
      </c>
      <c r="D134" s="11">
        <f>D135</f>
        <v>1601258.75</v>
      </c>
    </row>
    <row r="135" spans="1:4" ht="31.5">
      <c r="A135" s="22" t="s">
        <v>19</v>
      </c>
      <c r="B135" s="8" t="s">
        <v>69</v>
      </c>
      <c r="C135" s="8" t="s">
        <v>20</v>
      </c>
      <c r="D135" s="11">
        <v>1601258.75</v>
      </c>
    </row>
    <row r="136" spans="1:4" ht="15.75">
      <c r="A136" s="25" t="s">
        <v>14</v>
      </c>
      <c r="B136" s="8" t="s">
        <v>69</v>
      </c>
      <c r="C136" s="8" t="s">
        <v>15</v>
      </c>
      <c r="D136" s="11">
        <f>D137</f>
        <v>62170.36</v>
      </c>
    </row>
    <row r="137" spans="1:4" ht="15.75">
      <c r="A137" s="22" t="s">
        <v>21</v>
      </c>
      <c r="B137" s="8" t="s">
        <v>69</v>
      </c>
      <c r="C137" s="8" t="s">
        <v>22</v>
      </c>
      <c r="D137" s="11">
        <v>62170.36</v>
      </c>
    </row>
    <row r="138" spans="1:4" ht="63">
      <c r="A138" s="44" t="s">
        <v>142</v>
      </c>
      <c r="B138" s="8" t="s">
        <v>143</v>
      </c>
      <c r="C138" s="8"/>
      <c r="D138" s="11">
        <f>D139</f>
        <v>15601</v>
      </c>
    </row>
    <row r="139" spans="1:4" ht="31.5">
      <c r="A139" s="22" t="s">
        <v>35</v>
      </c>
      <c r="B139" s="8" t="s">
        <v>144</v>
      </c>
      <c r="C139" s="8" t="s">
        <v>18</v>
      </c>
      <c r="D139" s="11">
        <f>D140</f>
        <v>15601</v>
      </c>
    </row>
    <row r="140" spans="1:4" ht="31.5">
      <c r="A140" s="22" t="s">
        <v>19</v>
      </c>
      <c r="B140" s="8" t="s">
        <v>144</v>
      </c>
      <c r="C140" s="8" t="s">
        <v>20</v>
      </c>
      <c r="D140" s="11">
        <v>15601</v>
      </c>
    </row>
    <row r="141" spans="1:4" ht="31.5">
      <c r="A141" s="22" t="s">
        <v>61</v>
      </c>
      <c r="B141" s="8" t="s">
        <v>64</v>
      </c>
      <c r="C141" s="8"/>
      <c r="D141" s="18">
        <f>D142</f>
        <v>72000</v>
      </c>
    </row>
    <row r="142" spans="1:4" ht="31.5">
      <c r="A142" s="22" t="s">
        <v>58</v>
      </c>
      <c r="B142" s="8" t="s">
        <v>110</v>
      </c>
      <c r="C142" s="8"/>
      <c r="D142" s="11">
        <f>D143</f>
        <v>72000</v>
      </c>
    </row>
    <row r="143" spans="1:4" ht="15.75">
      <c r="A143" s="22" t="s">
        <v>33</v>
      </c>
      <c r="B143" s="8" t="s">
        <v>109</v>
      </c>
      <c r="C143" s="8"/>
      <c r="D143" s="11">
        <f>D144</f>
        <v>72000</v>
      </c>
    </row>
    <row r="144" spans="1:4" ht="15.75">
      <c r="A144" s="22" t="s">
        <v>34</v>
      </c>
      <c r="B144" s="8" t="s">
        <v>109</v>
      </c>
      <c r="C144" s="8" t="s">
        <v>32</v>
      </c>
      <c r="D144" s="11">
        <f>D145</f>
        <v>72000</v>
      </c>
    </row>
    <row r="145" spans="1:4" ht="15.75">
      <c r="A145" s="22" t="s">
        <v>124</v>
      </c>
      <c r="B145" s="8" t="s">
        <v>109</v>
      </c>
      <c r="C145" s="8" t="s">
        <v>125</v>
      </c>
      <c r="D145" s="11">
        <v>72000</v>
      </c>
    </row>
    <row r="146" spans="1:4" ht="49.5" customHeight="1">
      <c r="A146" s="26" t="s">
        <v>102</v>
      </c>
      <c r="B146" s="19" t="s">
        <v>101</v>
      </c>
      <c r="C146" s="19"/>
      <c r="D146" s="18">
        <f>D147</f>
        <v>5812093.93</v>
      </c>
    </row>
    <row r="147" spans="1:4" ht="31.5">
      <c r="A147" s="41" t="s">
        <v>103</v>
      </c>
      <c r="B147" s="8" t="s">
        <v>106</v>
      </c>
      <c r="C147" s="8"/>
      <c r="D147" s="11">
        <f>D148+D158+D161+D156+D153</f>
        <v>5812093.93</v>
      </c>
    </row>
    <row r="148" spans="1:4" ht="31.5">
      <c r="A148" s="22" t="s">
        <v>23</v>
      </c>
      <c r="B148" s="8" t="s">
        <v>105</v>
      </c>
      <c r="C148" s="8"/>
      <c r="D148" s="11">
        <v>4846241</v>
      </c>
    </row>
    <row r="149" spans="1:4" ht="63">
      <c r="A149" s="22" t="s">
        <v>6</v>
      </c>
      <c r="B149" s="8" t="s">
        <v>105</v>
      </c>
      <c r="C149" s="8" t="s">
        <v>1</v>
      </c>
      <c r="D149" s="11">
        <f>D150</f>
        <v>3484241</v>
      </c>
    </row>
    <row r="150" spans="1:4" ht="15.75">
      <c r="A150" s="22" t="s">
        <v>24</v>
      </c>
      <c r="B150" s="8" t="s">
        <v>105</v>
      </c>
      <c r="C150" s="8" t="s">
        <v>25</v>
      </c>
      <c r="D150" s="11">
        <v>3484241</v>
      </c>
    </row>
    <row r="151" spans="1:4" ht="31.5">
      <c r="A151" s="22" t="s">
        <v>35</v>
      </c>
      <c r="B151" s="8" t="s">
        <v>105</v>
      </c>
      <c r="C151" s="8" t="s">
        <v>18</v>
      </c>
      <c r="D151" s="11">
        <f>D152</f>
        <v>1362000</v>
      </c>
    </row>
    <row r="152" spans="1:4" ht="31.5">
      <c r="A152" s="22" t="s">
        <v>19</v>
      </c>
      <c r="B152" s="8" t="s">
        <v>105</v>
      </c>
      <c r="C152" s="8" t="s">
        <v>20</v>
      </c>
      <c r="D152" s="11">
        <v>1362000</v>
      </c>
    </row>
    <row r="153" spans="1:4" ht="15.75">
      <c r="A153" s="22" t="s">
        <v>150</v>
      </c>
      <c r="B153" s="8" t="s">
        <v>155</v>
      </c>
      <c r="C153" s="8"/>
      <c r="D153" s="11">
        <f>D154</f>
        <v>4467</v>
      </c>
    </row>
    <row r="154" spans="1:4" ht="31.5">
      <c r="A154" s="22" t="s">
        <v>35</v>
      </c>
      <c r="B154" s="8" t="s">
        <v>155</v>
      </c>
      <c r="C154" s="8" t="s">
        <v>18</v>
      </c>
      <c r="D154" s="11">
        <v>4467</v>
      </c>
    </row>
    <row r="155" spans="1:4" ht="31.5">
      <c r="A155" s="22" t="s">
        <v>19</v>
      </c>
      <c r="B155" s="8" t="s">
        <v>155</v>
      </c>
      <c r="C155" s="8" t="s">
        <v>20</v>
      </c>
      <c r="D155" s="11">
        <v>4467</v>
      </c>
    </row>
    <row r="156" spans="1:4" ht="63">
      <c r="A156" s="22" t="s">
        <v>6</v>
      </c>
      <c r="B156" s="8" t="s">
        <v>137</v>
      </c>
      <c r="C156" s="8" t="s">
        <v>1</v>
      </c>
      <c r="D156" s="11">
        <f>D157</f>
        <v>59232</v>
      </c>
    </row>
    <row r="157" spans="1:4" ht="15.75">
      <c r="A157" s="22" t="s">
        <v>24</v>
      </c>
      <c r="B157" s="8" t="s">
        <v>137</v>
      </c>
      <c r="C157" s="8" t="s">
        <v>25</v>
      </c>
      <c r="D157" s="11">
        <v>59232</v>
      </c>
    </row>
    <row r="158" spans="1:4" ht="47.25">
      <c r="A158" s="22" t="s">
        <v>59</v>
      </c>
      <c r="B158" s="8" t="s">
        <v>104</v>
      </c>
      <c r="C158" s="8"/>
      <c r="D158" s="11">
        <f>D159</f>
        <v>771800</v>
      </c>
    </row>
    <row r="159" spans="1:4" ht="63">
      <c r="A159" s="22" t="s">
        <v>6</v>
      </c>
      <c r="B159" s="8" t="s">
        <v>104</v>
      </c>
      <c r="C159" s="8" t="s">
        <v>1</v>
      </c>
      <c r="D159" s="11">
        <f>D160</f>
        <v>771800</v>
      </c>
    </row>
    <row r="160" spans="1:4" ht="15.75">
      <c r="A160" s="22" t="s">
        <v>24</v>
      </c>
      <c r="B160" s="8" t="s">
        <v>104</v>
      </c>
      <c r="C160" s="8" t="s">
        <v>25</v>
      </c>
      <c r="D160" s="11">
        <v>771800</v>
      </c>
    </row>
    <row r="161" spans="1:4" ht="15.75">
      <c r="A161" s="22" t="s">
        <v>130</v>
      </c>
      <c r="B161" s="8" t="s">
        <v>129</v>
      </c>
      <c r="C161" s="8"/>
      <c r="D161" s="11">
        <f>D162</f>
        <v>130353.93</v>
      </c>
    </row>
    <row r="162" spans="1:4" ht="31.5">
      <c r="A162" s="22" t="s">
        <v>35</v>
      </c>
      <c r="B162" s="8" t="s">
        <v>129</v>
      </c>
      <c r="C162" s="8" t="s">
        <v>18</v>
      </c>
      <c r="D162" s="11">
        <f>D163</f>
        <v>130353.93</v>
      </c>
    </row>
    <row r="163" spans="1:4" ht="31.5">
      <c r="A163" s="22" t="s">
        <v>19</v>
      </c>
      <c r="B163" s="8" t="s">
        <v>129</v>
      </c>
      <c r="C163" s="8" t="s">
        <v>20</v>
      </c>
      <c r="D163" s="11">
        <v>130353.93</v>
      </c>
    </row>
    <row r="164" spans="1:4" ht="47.25">
      <c r="A164" s="26" t="s">
        <v>98</v>
      </c>
      <c r="B164" s="19"/>
      <c r="C164" s="4"/>
      <c r="D164" s="10">
        <f>D165</f>
        <v>303030.3</v>
      </c>
    </row>
    <row r="165" spans="1:4" ht="31.5">
      <c r="A165" s="22" t="s">
        <v>99</v>
      </c>
      <c r="B165" s="8" t="s">
        <v>121</v>
      </c>
      <c r="C165" s="6"/>
      <c r="D165" s="9">
        <f>D166+D168</f>
        <v>303030.3</v>
      </c>
    </row>
    <row r="166" spans="1:4" ht="31.5">
      <c r="A166" s="22" t="s">
        <v>35</v>
      </c>
      <c r="B166" s="8" t="s">
        <v>122</v>
      </c>
      <c r="C166" s="6" t="s">
        <v>18</v>
      </c>
      <c r="D166" s="9">
        <f>D167</f>
        <v>300000</v>
      </c>
    </row>
    <row r="167" spans="1:4" ht="31.5">
      <c r="A167" s="22" t="s">
        <v>19</v>
      </c>
      <c r="B167" s="8" t="s">
        <v>122</v>
      </c>
      <c r="C167" s="6" t="s">
        <v>20</v>
      </c>
      <c r="D167" s="9">
        <v>300000</v>
      </c>
    </row>
    <row r="168" spans="1:4" ht="31.5">
      <c r="A168" s="22" t="s">
        <v>35</v>
      </c>
      <c r="B168" s="8" t="s">
        <v>123</v>
      </c>
      <c r="C168" s="6" t="s">
        <v>18</v>
      </c>
      <c r="D168" s="9">
        <f>D169</f>
        <v>3030.3</v>
      </c>
    </row>
    <row r="169" spans="1:4" ht="31.5">
      <c r="A169" s="22" t="s">
        <v>19</v>
      </c>
      <c r="B169" s="8" t="s">
        <v>123</v>
      </c>
      <c r="C169" s="6" t="s">
        <v>20</v>
      </c>
      <c r="D169" s="9">
        <v>3030.3</v>
      </c>
    </row>
    <row r="170" spans="1:4" ht="15.75">
      <c r="A170" s="35" t="s">
        <v>13</v>
      </c>
      <c r="B170" s="36" t="s">
        <v>44</v>
      </c>
      <c r="C170" s="37"/>
      <c r="D170" s="38">
        <f>D171</f>
        <v>50000</v>
      </c>
    </row>
    <row r="171" spans="1:4" ht="15.75">
      <c r="A171" s="28" t="s">
        <v>4</v>
      </c>
      <c r="B171" s="29" t="s">
        <v>45</v>
      </c>
      <c r="C171" s="30"/>
      <c r="D171" s="31">
        <f>D172</f>
        <v>50000</v>
      </c>
    </row>
    <row r="172" spans="1:4" ht="15.75">
      <c r="A172" s="28" t="s">
        <v>14</v>
      </c>
      <c r="B172" s="29" t="s">
        <v>45</v>
      </c>
      <c r="C172" s="30">
        <v>800</v>
      </c>
      <c r="D172" s="31">
        <f>D173</f>
        <v>50000</v>
      </c>
    </row>
    <row r="173" spans="1:4" ht="15.75">
      <c r="A173" s="28" t="s">
        <v>16</v>
      </c>
      <c r="B173" s="32" t="s">
        <v>45</v>
      </c>
      <c r="C173" s="33">
        <v>870</v>
      </c>
      <c r="D173" s="34">
        <v>50000</v>
      </c>
    </row>
  </sheetData>
  <sheetProtection/>
  <autoFilter ref="A8:D8"/>
  <mergeCells count="7">
    <mergeCell ref="A6:A7"/>
    <mergeCell ref="B6:C6"/>
    <mergeCell ref="D6:D7"/>
    <mergeCell ref="B1:D1"/>
    <mergeCell ref="B3:D3"/>
    <mergeCell ref="B4:D4"/>
    <mergeCell ref="A5:D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гл. Бухгалтер</cp:lastModifiedBy>
  <cp:lastPrinted>2020-04-29T14:39:21Z</cp:lastPrinted>
  <dcterms:created xsi:type="dcterms:W3CDTF">2008-01-21T13:52:13Z</dcterms:created>
  <dcterms:modified xsi:type="dcterms:W3CDTF">2020-10-01T09:56:02Z</dcterms:modified>
  <cp:category/>
  <cp:version/>
  <cp:contentType/>
  <cp:contentStatus/>
</cp:coreProperties>
</file>