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5255" windowHeight="8655" tabRatio="753" activeTab="0"/>
  </bookViews>
  <sheets>
    <sheet name="прил 8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<sst xmlns="http://schemas.openxmlformats.org/spreadsheetml/2006/main" count="610" uniqueCount="175">
  <si>
    <t>Иные межбюджетные трансферты</t>
  </si>
  <si>
    <t>10</t>
  </si>
  <si>
    <t>13</t>
  </si>
  <si>
    <t>100</t>
  </si>
  <si>
    <t>к Решению Совета депутатов</t>
  </si>
  <si>
    <t>Наименование</t>
  </si>
  <si>
    <t>Рз</t>
  </si>
  <si>
    <t>ПР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</si>
  <si>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</si>
  <si>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</si>
  <si>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</si>
  <si>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</si>
  <si>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</si>
  <si>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</si>
  <si>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</si>
  <si>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</si>
  <si>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</si>
  <si>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</si>
  <si>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</si>
  <si>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</si>
  <si>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</si>
  <si>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Органы юстиции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</si>
  <si>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</si>
  <si>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</si>
  <si>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</si>
  <si>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Дорожное хозяйство (дорожные фонды)</t>
  </si>
  <si>
    <t>09</t>
  </si>
  <si>
    <t>Связь и информатика</t>
  </si>
  <si>
    <t>Жилищно-коммунальное хозяйство</t>
  </si>
  <si>
    <t>05</t>
  </si>
  <si>
    <t>Жилищное хозяйство</t>
  </si>
  <si>
    <t>Коммунальное хозяйство</t>
  </si>
  <si>
    <t xml:space="preserve">Благоустройство </t>
  </si>
  <si>
    <t>Образование</t>
  </si>
  <si>
    <t>07</t>
  </si>
  <si>
    <t xml:space="preserve">Молодежная политика </t>
  </si>
  <si>
    <t xml:space="preserve">Культура, кинематография </t>
  </si>
  <si>
    <t>08</t>
  </si>
  <si>
    <t>Культура</t>
  </si>
  <si>
    <t>ЦСР</t>
  </si>
  <si>
    <t>ВР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</si>
  <si>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</si>
  <si>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</si>
  <si>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120</t>
  </si>
  <si>
    <t xml:space="preserve">Расходы на обеспечение фукнций органов местного самоуправления </t>
  </si>
  <si>
    <t>Межбюджетные трансферты</t>
  </si>
  <si>
    <t>Непрограммные расходы</t>
  </si>
  <si>
    <t>Резервные фонды местных администраций</t>
  </si>
  <si>
    <t>Иные бюджетные ассигнования</t>
  </si>
  <si>
    <t>800</t>
  </si>
  <si>
    <t>Резервные средства</t>
  </si>
  <si>
    <t>870</t>
  </si>
  <si>
    <t>Прочие мероприятия органов местного самоуправления</t>
  </si>
  <si>
    <t>200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</si>
  <si>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</si>
  <si>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</si>
  <si>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</si>
  <si>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</si>
  <si>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>Расходы на обеспечение деятельности (оказание услуг) муниципальных  учреждений</t>
  </si>
  <si>
    <t>Расходы на выплаты персоналу казенных учреждений</t>
  </si>
  <si>
    <t>110</t>
  </si>
  <si>
    <t>Расходы на профилактику терроризма и экстремизма</t>
  </si>
  <si>
    <t xml:space="preserve">Ремонт и содержание  автомобильных дорог </t>
  </si>
  <si>
    <t>Социальная политика</t>
  </si>
  <si>
    <t>300</t>
  </si>
  <si>
    <t>Социальные выплаты</t>
  </si>
  <si>
    <t>Социальные выплаты гражданам, кроме публичных нормативных социальных выплат</t>
  </si>
  <si>
    <t>Социальное обеспечение и иные выплаты населению</t>
  </si>
  <si>
    <t>Закупка товаров, работ и услуг для государственных (муниципальных) нужд</t>
  </si>
  <si>
    <t>Основное мероприятие "Содержание автомобильных дорог"</t>
  </si>
  <si>
    <t>Основное мероприятие "Устройство пешеходных зон"</t>
  </si>
  <si>
    <t>Пенсионное обеспечение</t>
  </si>
  <si>
    <t>02 0 00 00000</t>
  </si>
  <si>
    <t>02 1 00 00000</t>
  </si>
  <si>
    <t>Основное мероприятие "Обеспечение оплаты труда, гарантий и компенсаций для работников админи-страции поселения в соответствии с дей-ствующим законодательством"</t>
  </si>
  <si>
    <t>02 1 01 00000</t>
  </si>
  <si>
    <t>60 0 00 00000</t>
  </si>
  <si>
    <t>60 0 00 07050</t>
  </si>
  <si>
    <t>Основное мероприятие "Осуществление первичного воинского учета на территориях, где отсутствуют военные комиссариаты"</t>
  </si>
  <si>
    <t>Основное мероприятие "Государственная регистрация актов гражданского состояния"</t>
  </si>
  <si>
    <t>04 0 00 00000</t>
  </si>
  <si>
    <t>05 0 00 00000</t>
  </si>
  <si>
    <t>01 0 00 00000</t>
  </si>
  <si>
    <t>Основное мероприятие "Обеспечение администрации программными продуктами, информационными технологиями, связью"</t>
  </si>
  <si>
    <t>03 0 00 00000</t>
  </si>
  <si>
    <t>02 1 02 00000</t>
  </si>
  <si>
    <t>Основное мероприятие "Обеспечение социальных гарантий и компенсаций работникам администрации"</t>
  </si>
  <si>
    <t>Администрация сельского поселения Шугур</t>
  </si>
  <si>
    <t xml:space="preserve">Подпрограмма "Осуществление деятельности администрации сельского поселения Шугур" </t>
  </si>
  <si>
    <t>05 1 01 02030</t>
  </si>
  <si>
    <t>05 1 01 00000</t>
  </si>
  <si>
    <t>05 1 00 00000</t>
  </si>
  <si>
    <t>Основное мероприятие "Межбюджетные трансферты, передаваемые бюджету МО Кондинский район из бюджета сельского поселения Шугур на осуществление части полномочий по решению вопросов местного значения в соответствии с заключенными соглашениями"</t>
  </si>
  <si>
    <t>05 1 01 02040</t>
  </si>
  <si>
    <t>05 1 08 02400</t>
  </si>
  <si>
    <t>05 1 08 00000</t>
  </si>
  <si>
    <t>05 1 03 51180</t>
  </si>
  <si>
    <t>05 1 03 00000</t>
  </si>
  <si>
    <t>01 0 00 74110</t>
  </si>
  <si>
    <t>05 1 04 D9300</t>
  </si>
  <si>
    <t>05 1 04 59300</t>
  </si>
  <si>
    <t>05 1 04 00000</t>
  </si>
  <si>
    <t>Подпрограмма Содержание, капитальный ремонт и ремонт дорог и пешеходных зон</t>
  </si>
  <si>
    <t>02 1 01 74190</t>
  </si>
  <si>
    <t>05 1 05 02400</t>
  </si>
  <si>
    <t>05 1 05 00000</t>
  </si>
  <si>
    <t>Расходы на возмещение недополученных доходов организациям, осуществляющим реализацию электрической энергии предприятиям жилищно-коммунального и агропромышленного комплеков, субьектов малого и среднего предпринимательства, организациям бюджетной сферы в зоне децентрализованного электроснабжения ХМАО-Югры по цене электрической энергии зоны централизованного электроснабжения (бюджет автономного округа)</t>
  </si>
  <si>
    <t>05 1 06 S2240</t>
  </si>
  <si>
    <t>05 1 06 82240</t>
  </si>
  <si>
    <t>05 1 06 00000</t>
  </si>
  <si>
    <t>Основное мероприятие "Оплата за потребленную электроэнергию"</t>
  </si>
  <si>
    <t>04 1 01 06100</t>
  </si>
  <si>
    <t>02 1 02 74190</t>
  </si>
  <si>
    <t>Основное мероприятие "Обслуживание и содержание обьектов уличного освещения"</t>
  </si>
  <si>
    <t>04 2 01 06100</t>
  </si>
  <si>
    <t>Основное мероприятие "Услуги по содержанию имущества пожарные водоемы"</t>
  </si>
  <si>
    <t>04 3 01 06500</t>
  </si>
  <si>
    <t>Основное мероприятие "Санитарная очистка поселка"</t>
  </si>
  <si>
    <t>04 4 01 06500</t>
  </si>
  <si>
    <t>06 0 00 00000</t>
  </si>
  <si>
    <t>Подпрограмма "Организация деятельности муниципальных учреждений культуры"</t>
  </si>
  <si>
    <t>06 1 00 00590</t>
  </si>
  <si>
    <t>06 1 00 00000</t>
  </si>
  <si>
    <t>05 1 09 00220</t>
  </si>
  <si>
    <t>05 1 09 00000</t>
  </si>
  <si>
    <t>Основное мероприятие "Капитальный ремонт муниципального жилищного фонда"</t>
  </si>
  <si>
    <t>Капитальный ремонт муниципального жилищного фонда</t>
  </si>
  <si>
    <t>03 0 01 73520</t>
  </si>
  <si>
    <t>03 0 01 00000</t>
  </si>
  <si>
    <t>Муниципальная программа "Организация деятельности администрации сельского поселения Шугур на 2020-2026 годы"</t>
  </si>
  <si>
    <t xml:space="preserve">Глава ( высшее должностное лицо) муниципального образования </t>
  </si>
  <si>
    <t>Основное мероприятие "Укрепление метериально-технической базы муниципальной программы "Организация деятельности администрации сельского поселения Шугур на 2020-2026 годы"</t>
  </si>
  <si>
    <t>Подпрограмма "Организация деятельности администрации сельского поселения Шугур на 2020-2026 годы"</t>
  </si>
  <si>
    <t xml:space="preserve">Подпрограмма "Осуществление деятельности администрации сельского поселения Шугур на 2020-2026 годы" </t>
  </si>
  <si>
    <t>Расходы на осуществление переданных полномочий Российской Федерации на осуществление первичного воинского учета на территории, где отсутсвуют военные комиссариаты</t>
  </si>
  <si>
    <t>Расходы на осуществление переданных полномочий Российской Федерации на государственную регистрацию актов гражданского состояния (средства федерального бюджета)</t>
  </si>
  <si>
    <t>Расходы на осуществление переданных полномочий Российской Федерации на государственную регистрацию актов гражданского состояния (средства бюджета автономного округа)</t>
  </si>
  <si>
    <t>Муниципальная программа «Профилактика терроризма и экстремизма, гармонизация межэтнических и межкультурных отношений, укрепление толерантности в сельском поселении Шугур на 2020-2026 годы»</t>
  </si>
  <si>
    <t>Муниципальная программа "Капитальный ремонт и содержание дорожно-уличной сети в сельском поселении Шугур на 2020-2026 года"</t>
  </si>
  <si>
    <t>Подпрограмма "Организация деятельности администрации сельского поселения шугур на 2020-2026 годы"</t>
  </si>
  <si>
    <t>Муниципальная программа "Поддержка жилищного хозяйства и капитальный ремонт муниципального жилищного фонда в сельском поселении Шугур на 2020-2026 годы»</t>
  </si>
  <si>
    <t>Муниципальная программа "Благоустройство муниципального образования сельское поселение Шугур на 2020-2026 годы"</t>
  </si>
  <si>
    <t>Подпрограмма "Оплата за подребленную электроэнергию"</t>
  </si>
  <si>
    <t>04 1 00 00000</t>
  </si>
  <si>
    <t>04 2 00 00000</t>
  </si>
  <si>
    <t>04 3 00 00000</t>
  </si>
  <si>
    <t>Подпрограмма "Обслуживание и содержание объектов уличного освещения"</t>
  </si>
  <si>
    <t>Подпрограмма "Услуги по содержанию имущества пожарные водоемы"</t>
  </si>
  <si>
    <t>04 3 01 00000</t>
  </si>
  <si>
    <t>04 2 01 00000</t>
  </si>
  <si>
    <t>04 1 01 00000</t>
  </si>
  <si>
    <t>Подпрограмма "Санитарная очистка поселка"</t>
  </si>
  <si>
    <t>04 4 00 00000</t>
  </si>
  <si>
    <t>04 4 01 00000</t>
  </si>
  <si>
    <t>04 5 00 00000</t>
  </si>
  <si>
    <t>Подпрограмма "Прочее благоустройство"</t>
  </si>
  <si>
    <t>Основное мероприятие "Расходы направленные на прочее благоустройство""</t>
  </si>
  <si>
    <t>04 5 02 00000</t>
  </si>
  <si>
    <t>04 5 02 06500</t>
  </si>
  <si>
    <t>Подпрограмма "Содержание мест захоронения""</t>
  </si>
  <si>
    <t>Основное мероприятие "Очистка территории</t>
  </si>
  <si>
    <t>04 7 00 00000</t>
  </si>
  <si>
    <t>04 7 01 00000</t>
  </si>
  <si>
    <t>04 7 01 06400</t>
  </si>
  <si>
    <t>Муниципальная программа "Развитие сферы культуры, спорта и делам молодежи сельского поселения Шугур на 2020-2026 годы"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</si>
  <si>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муниципального образования сельское поселение Шугур на 2022-2023 годы</t>
  </si>
  <si>
    <t>Приложение № 8</t>
  </si>
  <si>
    <t xml:space="preserve">Сумма на 2022 год (рублей) </t>
  </si>
  <si>
    <t xml:space="preserve">Сумма на 2023 год (рублей) </t>
  </si>
  <si>
    <t>Условно утвержденные расходы</t>
  </si>
  <si>
    <t>60 0 00 09990</t>
  </si>
  <si>
    <t>811</t>
  </si>
  <si>
    <t>06 2 00 00000</t>
  </si>
  <si>
    <t>310</t>
  </si>
  <si>
    <t>06 2 00 00590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</si>
</sst>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00000"/>
    <numFmt numFmtId="174" formatCode="0000"/>
    <numFmt numFmtId="175" formatCode="#,##0_ ;[Red]\-#,##0\ "/>
    <numFmt numFmtId="176" formatCode="#,##0;[Red]#,##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  <numFmt numFmtId="183" formatCode="#,##0.0_р_."/>
    <numFmt numFmtId="184" formatCode="#,##0_р_."/>
    <numFmt numFmtId="185" formatCode="0.000"/>
    <numFmt numFmtId="186" formatCode="_-* #,##0.0_р_._-;\-* #,##0.0_р_._-;_-* &quot;-&quot;?_р_._-;_-@_-"/>
    <numFmt numFmtId="187" formatCode="_-* #,##0.0\ _₽_-;\-* #,##0.0\ _₽_-;_-* &quot;-&quot;?\ _₽_-;_-@_-"/>
    <numFmt numFmtId="188" formatCode="_-* #,##0.00\ [$₽-419]_-;\-* #,##0.00\ [$₽-419]_-;_-* &quot;-&quot;??\ [$₽-419]_-;_-@_-"/>
    <numFmt numFmtId="189" formatCode="_-* #,##0\ _₽_-;\-* #,##0\ _₽_-;_-* &quot;-&quot;?\ _₽_-;_-@_-"/>
    <numFmt numFmtId="190" formatCode="#,##0.00_р_."/>
  </numFmts>
  <fonts count="4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 Cyr"/>
      <family val="1"/>
    </font>
    <font>
      <b/>
      <sz val="12"/>
      <name val="Times New Roman Cyr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left" wrapText="1"/>
      <protection/>
    </xf>
    <xf numFmtId="49" fontId="1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49" fontId="1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NumberFormat="1" applyFont="1" applyFill="1" applyBorder="1" applyAlignment="1" applyProtection="1">
      <alignment/>
      <protection/>
    </xf>
    <xf numFmtId="190" fontId="6" fillId="0" borderId="10" xfId="52" applyNumberFormat="1" applyFont="1" applyFill="1" applyBorder="1" applyAlignment="1" applyProtection="1">
      <alignment horizontal="center" wrapText="1"/>
      <protection hidden="1"/>
    </xf>
    <xf numFmtId="190" fontId="1" fillId="0" borderId="10" xfId="0" applyNumberFormat="1" applyFont="1" applyFill="1" applyBorder="1" applyAlignment="1" applyProtection="1">
      <alignment horizontal="center"/>
      <protection/>
    </xf>
    <xf numFmtId="190" fontId="0" fillId="0" borderId="0" xfId="0" applyNumberFormat="1" applyFont="1" applyFill="1" applyBorder="1" applyAlignment="1" applyProtection="1">
      <alignment vertical="top"/>
      <protection/>
    </xf>
    <xf numFmtId="190" fontId="2" fillId="0" borderId="10" xfId="0" applyNumberFormat="1" applyFont="1" applyFill="1" applyBorder="1" applyAlignment="1" applyProtection="1">
      <alignment horizontal="center"/>
      <protection/>
    </xf>
    <xf numFmtId="190" fontId="1" fillId="33" borderId="10" xfId="0" applyNumberFormat="1" applyFont="1" applyFill="1" applyBorder="1" applyAlignment="1" applyProtection="1">
      <alignment horizontal="center"/>
      <protection/>
    </xf>
    <xf numFmtId="184" fontId="3" fillId="0" borderId="10" xfId="0" applyNumberFormat="1" applyFont="1" applyFill="1" applyBorder="1" applyAlignment="1" applyProtection="1">
      <alignment horizontal="center"/>
      <protection/>
    </xf>
    <xf numFmtId="0" fontId="2" fillId="33" borderId="10" xfId="0" applyNumberFormat="1" applyFont="1" applyFill="1" applyBorder="1" applyAlignment="1" applyProtection="1">
      <alignment horizontal="left"/>
      <protection/>
    </xf>
    <xf numFmtId="0" fontId="2" fillId="33" borderId="10" xfId="0" applyNumberFormat="1" applyFont="1" applyFill="1" applyBorder="1" applyAlignment="1" applyProtection="1">
      <alignment horizontal="center"/>
      <protection/>
    </xf>
    <xf numFmtId="190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8" fillId="33" borderId="10" xfId="0" applyNumberFormat="1" applyFont="1" applyFill="1" applyBorder="1" applyAlignment="1" applyProtection="1">
      <alignment horizontal="left" wrapText="1"/>
      <protection/>
    </xf>
    <xf numFmtId="49" fontId="8" fillId="33" borderId="10" xfId="0" applyNumberFormat="1" applyFont="1" applyFill="1" applyBorder="1" applyAlignment="1" applyProtection="1">
      <alignment horizontal="center"/>
      <protection/>
    </xf>
    <xf numFmtId="190" fontId="8" fillId="33" borderId="10" xfId="0" applyNumberFormat="1" applyFont="1" applyFill="1" applyBorder="1" applyAlignment="1" applyProtection="1">
      <alignment horizontal="center"/>
      <protection/>
    </xf>
    <xf numFmtId="0" fontId="1" fillId="33" borderId="10" xfId="0" applyNumberFormat="1" applyFont="1" applyFill="1" applyBorder="1" applyAlignment="1" applyProtection="1">
      <alignment horizontal="left" wrapText="1"/>
      <protection/>
    </xf>
    <xf numFmtId="0" fontId="1" fillId="33" borderId="10" xfId="0" applyNumberFormat="1" applyFont="1" applyFill="1" applyBorder="1" applyAlignment="1" applyProtection="1">
      <alignment horizontal="left"/>
      <protection/>
    </xf>
    <xf numFmtId="0" fontId="8" fillId="33" borderId="10" xfId="0" applyNumberFormat="1" applyFont="1" applyFill="1" applyBorder="1" applyAlignment="1" applyProtection="1">
      <alignment horizontal="left"/>
      <protection/>
    </xf>
    <xf numFmtId="0" fontId="1" fillId="33" borderId="11" xfId="52" applyNumberFormat="1" applyFont="1" applyFill="1" applyBorder="1" applyAlignment="1" applyProtection="1">
      <alignment horizontal="left" wrapText="1"/>
      <protection hidden="1"/>
    </xf>
    <xf numFmtId="0" fontId="1" fillId="33" borderId="12" xfId="0" applyNumberFormat="1" applyFont="1" applyFill="1" applyBorder="1" applyAlignment="1" applyProtection="1">
      <alignment horizontal="left"/>
      <protection/>
    </xf>
    <xf numFmtId="0" fontId="1" fillId="33" borderId="13" xfId="0" applyNumberFormat="1" applyFont="1" applyFill="1" applyBorder="1" applyAlignment="1" applyProtection="1">
      <alignment horizontal="left"/>
      <protection/>
    </xf>
    <xf numFmtId="0" fontId="1" fillId="33" borderId="12" xfId="0" applyNumberFormat="1" applyFont="1" applyFill="1" applyBorder="1" applyAlignment="1" applyProtection="1">
      <alignment horizontal="left" wrapText="1"/>
      <protection/>
    </xf>
    <xf numFmtId="0" fontId="2" fillId="33" borderId="10" xfId="0" applyNumberFormat="1" applyFont="1" applyFill="1" applyBorder="1" applyAlignment="1" applyProtection="1">
      <alignment horizontal="left" wrapText="1"/>
      <protection/>
    </xf>
    <xf numFmtId="0" fontId="1" fillId="33" borderId="0" xfId="0" applyNumberFormat="1" applyFont="1" applyFill="1" applyBorder="1" applyAlignment="1" applyProtection="1">
      <alignment vertical="top"/>
      <protection/>
    </xf>
    <xf numFmtId="0" fontId="8" fillId="33" borderId="10" xfId="0" applyNumberFormat="1" applyFont="1" applyFill="1" applyBorder="1" applyAlignment="1" applyProtection="1">
      <alignment wrapText="1"/>
      <protection/>
    </xf>
    <xf numFmtId="0" fontId="1" fillId="33" borderId="0" xfId="0" applyNumberFormat="1" applyFont="1" applyFill="1" applyBorder="1" applyAlignment="1" applyProtection="1">
      <alignment horizontal="justify" vertical="top"/>
      <protection/>
    </xf>
    <xf numFmtId="0" fontId="1" fillId="33" borderId="12" xfId="0" applyNumberFormat="1" applyFont="1" applyFill="1" applyBorder="1" applyAlignment="1" applyProtection="1">
      <alignment horizontal="justify" vertical="top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7" fillId="0" borderId="0" xfId="51" applyNumberFormat="1" applyFont="1" applyFill="1" applyBorder="1" applyAlignment="1" applyProtection="1">
      <alignment horizontal="center" wrapText="1"/>
      <protection hidden="1"/>
    </xf>
  </cellXfs>
  <cellStyles count="4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_Tmp2" xfId="51"/>
    <cellStyle name="Обычный_Tmp7" xfId="52"/>
    <cellStyle name="Followed Hyperlink" xfId="53"/>
    <cellStyle name="Плохой" xfId="54"/>
    <cellStyle name="Пояснение" xfId="55"/>
    <cellStyle name="Примечание" xfId="56"/>
    <cellStyle name="Связанная ячейка" xfId="57"/>
    <cellStyle name="Текст предупреждения" xfId="58"/>
    <cellStyle name="Хороший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0;&#1083;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1"/>
    </sheetNames>
    <sheetDataSet>
      <sheetData sheetId="0">
        <row r="3">
          <cell r="G3" t="str">
            <v>от "  "          2020  №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2"/>
  <sheetViews>
    <sheetView tabSelected="1" zoomScalePageLayoutView="0" workbookViewId="0" topLeftCell="A1">
      <selection activeCell="K9" sqref="K9"/>
    </sheetView>
  </sheetViews>
  <sheetFormatPr defaultColWidth="9.140625" defaultRowHeight="12.75"/>
  <cols>
    <col min="1" max="1" width="97.00390625" style="1" customWidth="1"/>
    <col min="2" max="2" width="5.7109375" style="5" customWidth="1"/>
    <col min="3" max="3" width="7.00390625" style="3" customWidth="1"/>
    <col min="4" max="4" width="17.421875" style="3" customWidth="1"/>
    <col min="5" max="5" width="8.28125" style="15" customWidth="1"/>
    <col min="6" max="7" width="19.7109375" style="15" customWidth="1"/>
    <col min="8" max="16384" width="9.140625" style="1" customWidth="1"/>
  </cols>
  <sheetData>
    <row r="1" spans="1:5" ht="15.75">
      <c r="A1" s="4"/>
      <c r="C1" s="38" t="s">
        <v>166</v>
      </c>
      <c r="D1" s="38"/>
      <c r="E1" s="38"/>
    </row>
    <row r="2" spans="1:3" ht="15.75">
      <c r="A2" s="4"/>
      <c r="C2" s="2" t="s">
        <v>4</v>
      </c>
    </row>
    <row r="3" spans="1:7" ht="15.75">
      <c r="A3" s="4"/>
      <c r="C3" s="38" t="str">
        <f>'[1]прил 1'!$G$3</f>
        <v>от "  "          2020  №  </v>
      </c>
      <c r="D3" s="38"/>
      <c r="E3" s="38"/>
      <c r="F3" s="2"/>
      <c r="G3" s="2"/>
    </row>
    <row r="4" spans="1:7" ht="15.75">
      <c r="A4" s="4"/>
      <c r="C4" s="38"/>
      <c r="D4" s="38"/>
      <c r="E4" s="38"/>
      <c r="F4" s="38"/>
      <c r="G4" s="38"/>
    </row>
    <row r="5" spans="1:7" ht="69.75" customHeight="1">
      <c r="A5" s="39" t="s">
        <v>165</v>
      </c>
      <c r="B5" s="39"/>
      <c r="C5" s="39"/>
      <c r="D5" s="39"/>
      <c r="E5" s="39"/>
      <c r="F5" s="39"/>
      <c r="G5" s="39"/>
    </row>
    <row r="6" spans="1:7" ht="26.25">
      <c r="A6" s="9" t="s">
        <v>5</v>
      </c>
      <c r="B6" s="9" t="s">
        <v>6</v>
      </c>
      <c r="C6" s="9" t="s">
        <v>7</v>
      </c>
      <c r="D6" s="9" t="s">
        <v>39</v>
      </c>
      <c r="E6" s="9" t="s">
        <v>40</v>
      </c>
      <c r="F6" s="13" t="s">
        <v>167</v>
      </c>
      <c r="G6" s="13" t="s">
        <v>168</v>
      </c>
    </row>
    <row r="7" spans="1:7" ht="12.7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8">
        <v>6</v>
      </c>
      <c r="G7" s="18">
        <v>6</v>
      </c>
    </row>
    <row r="8" spans="1:7" ht="15.75">
      <c r="A8" s="19" t="s">
        <v>87</v>
      </c>
      <c r="B8" s="20"/>
      <c r="C8" s="20"/>
      <c r="D8" s="20"/>
      <c r="E8" s="20"/>
      <c r="F8" s="21">
        <f>F9+F42+F52+F68+F87+F130+F136+F145</f>
        <v>35246572.37</v>
      </c>
      <c r="G8" s="21">
        <f>G9+G42+G52+G68+G87+G130+G136+G145</f>
        <v>35886372.37</v>
      </c>
    </row>
    <row r="9" spans="1:7" ht="15.75">
      <c r="A9" s="19" t="s">
        <v>8</v>
      </c>
      <c r="B9" s="22" t="s">
        <v>9</v>
      </c>
      <c r="C9" s="22"/>
      <c r="D9" s="22"/>
      <c r="E9" s="22"/>
      <c r="F9" s="21">
        <f>F10+F17+F24+F29</f>
        <v>8744241.24</v>
      </c>
      <c r="G9" s="21">
        <f>G10+G17+G24+G29</f>
        <v>9174881.24</v>
      </c>
    </row>
    <row r="10" spans="1:7" ht="31.5">
      <c r="A10" s="23" t="s">
        <v>10</v>
      </c>
      <c r="B10" s="24" t="s">
        <v>9</v>
      </c>
      <c r="C10" s="24" t="s">
        <v>11</v>
      </c>
      <c r="D10" s="24"/>
      <c r="E10" s="24"/>
      <c r="F10" s="25">
        <f>F11</f>
        <v>1311187.46</v>
      </c>
      <c r="G10" s="25">
        <f>G11</f>
        <v>1311187.46</v>
      </c>
    </row>
    <row r="11" spans="1:7" ht="31.5">
      <c r="A11" s="26" t="s">
        <v>129</v>
      </c>
      <c r="B11" s="11" t="s">
        <v>9</v>
      </c>
      <c r="C11" s="11" t="s">
        <v>11</v>
      </c>
      <c r="D11" s="11" t="s">
        <v>81</v>
      </c>
      <c r="E11" s="11"/>
      <c r="F11" s="17">
        <f>F12</f>
        <v>1311187.46</v>
      </c>
      <c r="G11" s="17">
        <f>G12</f>
        <v>1311187.46</v>
      </c>
    </row>
    <row r="12" spans="1:7" ht="15.75">
      <c r="A12" s="26" t="s">
        <v>88</v>
      </c>
      <c r="B12" s="11" t="s">
        <v>9</v>
      </c>
      <c r="C12" s="11" t="s">
        <v>11</v>
      </c>
      <c r="D12" s="11" t="s">
        <v>91</v>
      </c>
      <c r="E12" s="11"/>
      <c r="F12" s="17">
        <f>F15</f>
        <v>1311187.46</v>
      </c>
      <c r="G12" s="17">
        <f>G15</f>
        <v>1311187.46</v>
      </c>
    </row>
    <row r="13" spans="1:7" ht="31.5">
      <c r="A13" s="26" t="s">
        <v>74</v>
      </c>
      <c r="B13" s="11" t="s">
        <v>9</v>
      </c>
      <c r="C13" s="11" t="s">
        <v>11</v>
      </c>
      <c r="D13" s="11" t="s">
        <v>90</v>
      </c>
      <c r="E13" s="11"/>
      <c r="F13" s="17">
        <f aca="true" t="shared" si="0" ref="F13:G15">F14</f>
        <v>1311187.46</v>
      </c>
      <c r="G13" s="17">
        <f t="shared" si="0"/>
        <v>1311187.46</v>
      </c>
    </row>
    <row r="14" spans="1:7" ht="15.75">
      <c r="A14" s="26" t="s">
        <v>130</v>
      </c>
      <c r="B14" s="11" t="s">
        <v>9</v>
      </c>
      <c r="C14" s="11" t="s">
        <v>11</v>
      </c>
      <c r="D14" s="11" t="s">
        <v>89</v>
      </c>
      <c r="E14" s="11"/>
      <c r="F14" s="17">
        <f t="shared" si="0"/>
        <v>1311187.46</v>
      </c>
      <c r="G14" s="17">
        <f t="shared" si="0"/>
        <v>1311187.46</v>
      </c>
    </row>
    <row r="15" spans="1:7" ht="47.25">
      <c r="A15" s="26" t="s">
        <v>41</v>
      </c>
      <c r="B15" s="11" t="s">
        <v>9</v>
      </c>
      <c r="C15" s="11" t="s">
        <v>11</v>
      </c>
      <c r="D15" s="11" t="s">
        <v>89</v>
      </c>
      <c r="E15" s="11" t="s">
        <v>3</v>
      </c>
      <c r="F15" s="17">
        <f t="shared" si="0"/>
        <v>1311187.46</v>
      </c>
      <c r="G15" s="17">
        <f t="shared" si="0"/>
        <v>1311187.46</v>
      </c>
    </row>
    <row r="16" spans="1:7" ht="15.75">
      <c r="A16" s="27" t="s">
        <v>42</v>
      </c>
      <c r="B16" s="11" t="s">
        <v>9</v>
      </c>
      <c r="C16" s="11" t="s">
        <v>11</v>
      </c>
      <c r="D16" s="11" t="s">
        <v>89</v>
      </c>
      <c r="E16" s="11" t="s">
        <v>43</v>
      </c>
      <c r="F16" s="17">
        <v>1311187.46</v>
      </c>
      <c r="G16" s="17">
        <v>1311187.46</v>
      </c>
    </row>
    <row r="17" spans="1:7" ht="33" customHeight="1">
      <c r="A17" s="23" t="s">
        <v>12</v>
      </c>
      <c r="B17" s="24" t="s">
        <v>9</v>
      </c>
      <c r="C17" s="24" t="s">
        <v>13</v>
      </c>
      <c r="D17" s="24"/>
      <c r="E17" s="24"/>
      <c r="F17" s="25">
        <f>F18</f>
        <v>5790003.46</v>
      </c>
      <c r="G17" s="25">
        <f>G18</f>
        <v>5790003.46</v>
      </c>
    </row>
    <row r="18" spans="1:7" ht="31.5">
      <c r="A18" s="26" t="s">
        <v>129</v>
      </c>
      <c r="B18" s="11" t="s">
        <v>9</v>
      </c>
      <c r="C18" s="11" t="s">
        <v>13</v>
      </c>
      <c r="D18" s="11" t="s">
        <v>81</v>
      </c>
      <c r="E18" s="11"/>
      <c r="F18" s="17">
        <f>F19</f>
        <v>5790003.46</v>
      </c>
      <c r="G18" s="17">
        <f>G19</f>
        <v>5790003.46</v>
      </c>
    </row>
    <row r="19" spans="1:7" ht="15.75">
      <c r="A19" s="26" t="s">
        <v>88</v>
      </c>
      <c r="B19" s="11" t="s">
        <v>9</v>
      </c>
      <c r="C19" s="11" t="s">
        <v>13</v>
      </c>
      <c r="D19" s="11" t="s">
        <v>91</v>
      </c>
      <c r="E19" s="11"/>
      <c r="F19" s="17">
        <f>F20</f>
        <v>5790003.46</v>
      </c>
      <c r="G19" s="17">
        <f>G20</f>
        <v>5790003.46</v>
      </c>
    </row>
    <row r="20" spans="1:7" ht="31.5">
      <c r="A20" s="26" t="s">
        <v>74</v>
      </c>
      <c r="B20" s="11" t="s">
        <v>9</v>
      </c>
      <c r="C20" s="11" t="s">
        <v>13</v>
      </c>
      <c r="D20" s="11" t="s">
        <v>90</v>
      </c>
      <c r="E20" s="11"/>
      <c r="F20" s="17">
        <f>F23</f>
        <v>5790003.46</v>
      </c>
      <c r="G20" s="17">
        <f>G23</f>
        <v>5790003.46</v>
      </c>
    </row>
    <row r="21" spans="1:7" ht="15.75">
      <c r="A21" s="26" t="s">
        <v>44</v>
      </c>
      <c r="B21" s="11" t="s">
        <v>9</v>
      </c>
      <c r="C21" s="11" t="s">
        <v>13</v>
      </c>
      <c r="D21" s="11" t="s">
        <v>93</v>
      </c>
      <c r="E21" s="11"/>
      <c r="F21" s="17">
        <f>F22</f>
        <v>5790003.46</v>
      </c>
      <c r="G21" s="17">
        <f>G22</f>
        <v>5790003.46</v>
      </c>
    </row>
    <row r="22" spans="1:7" ht="47.25">
      <c r="A22" s="26" t="s">
        <v>41</v>
      </c>
      <c r="B22" s="11" t="s">
        <v>9</v>
      </c>
      <c r="C22" s="11" t="s">
        <v>13</v>
      </c>
      <c r="D22" s="11" t="s">
        <v>93</v>
      </c>
      <c r="E22" s="11" t="s">
        <v>3</v>
      </c>
      <c r="F22" s="17">
        <f>F23</f>
        <v>5790003.46</v>
      </c>
      <c r="G22" s="17">
        <f>G23</f>
        <v>5790003.46</v>
      </c>
    </row>
    <row r="23" spans="1:7" ht="15.75">
      <c r="A23" s="27" t="s">
        <v>42</v>
      </c>
      <c r="B23" s="11" t="s">
        <v>9</v>
      </c>
      <c r="C23" s="11" t="s">
        <v>13</v>
      </c>
      <c r="D23" s="11" t="s">
        <v>93</v>
      </c>
      <c r="E23" s="11" t="s">
        <v>43</v>
      </c>
      <c r="F23" s="17">
        <v>5790003.46</v>
      </c>
      <c r="G23" s="17">
        <v>5790003.46</v>
      </c>
    </row>
    <row r="24" spans="1:7" ht="15.75">
      <c r="A24" s="28" t="s">
        <v>14</v>
      </c>
      <c r="B24" s="24" t="s">
        <v>9</v>
      </c>
      <c r="C24" s="24" t="s">
        <v>15</v>
      </c>
      <c r="D24" s="24"/>
      <c r="E24" s="24"/>
      <c r="F24" s="25">
        <f aca="true" t="shared" si="1" ref="F24:G27">F25</f>
        <v>50000</v>
      </c>
      <c r="G24" s="25">
        <f t="shared" si="1"/>
        <v>50000</v>
      </c>
    </row>
    <row r="25" spans="1:7" ht="15.75">
      <c r="A25" s="27" t="s">
        <v>46</v>
      </c>
      <c r="B25" s="11" t="s">
        <v>9</v>
      </c>
      <c r="C25" s="11" t="s">
        <v>15</v>
      </c>
      <c r="D25" s="11" t="s">
        <v>76</v>
      </c>
      <c r="E25" s="11"/>
      <c r="F25" s="17">
        <f t="shared" si="1"/>
        <v>50000</v>
      </c>
      <c r="G25" s="17">
        <f t="shared" si="1"/>
        <v>50000</v>
      </c>
    </row>
    <row r="26" spans="1:7" ht="15.75">
      <c r="A26" s="27" t="s">
        <v>47</v>
      </c>
      <c r="B26" s="11" t="s">
        <v>9</v>
      </c>
      <c r="C26" s="11" t="s">
        <v>15</v>
      </c>
      <c r="D26" s="11" t="s">
        <v>77</v>
      </c>
      <c r="E26" s="11"/>
      <c r="F26" s="17">
        <f t="shared" si="1"/>
        <v>50000</v>
      </c>
      <c r="G26" s="17">
        <f t="shared" si="1"/>
        <v>50000</v>
      </c>
    </row>
    <row r="27" spans="1:7" ht="15.75">
      <c r="A27" s="27" t="s">
        <v>48</v>
      </c>
      <c r="B27" s="11" t="s">
        <v>9</v>
      </c>
      <c r="C27" s="11" t="s">
        <v>15</v>
      </c>
      <c r="D27" s="11" t="s">
        <v>77</v>
      </c>
      <c r="E27" s="11" t="s">
        <v>49</v>
      </c>
      <c r="F27" s="17">
        <f t="shared" si="1"/>
        <v>50000</v>
      </c>
      <c r="G27" s="17">
        <f t="shared" si="1"/>
        <v>50000</v>
      </c>
    </row>
    <row r="28" spans="1:7" ht="15.75">
      <c r="A28" s="27" t="s">
        <v>50</v>
      </c>
      <c r="B28" s="11" t="s">
        <v>9</v>
      </c>
      <c r="C28" s="11" t="s">
        <v>15</v>
      </c>
      <c r="D28" s="11" t="s">
        <v>77</v>
      </c>
      <c r="E28" s="11" t="s">
        <v>51</v>
      </c>
      <c r="F28" s="17">
        <v>50000</v>
      </c>
      <c r="G28" s="17">
        <v>50000</v>
      </c>
    </row>
    <row r="29" spans="1:7" ht="15.75">
      <c r="A29" s="28" t="s">
        <v>16</v>
      </c>
      <c r="B29" s="24" t="s">
        <v>9</v>
      </c>
      <c r="C29" s="24" t="s">
        <v>2</v>
      </c>
      <c r="D29" s="24"/>
      <c r="E29" s="24"/>
      <c r="F29" s="25">
        <f>F30+F39</f>
        <v>1593050.3199999998</v>
      </c>
      <c r="G29" s="25">
        <f>G30+G39</f>
        <v>2023690.3199999998</v>
      </c>
    </row>
    <row r="30" spans="1:7" ht="31.5">
      <c r="A30" s="26" t="s">
        <v>129</v>
      </c>
      <c r="B30" s="11" t="s">
        <v>9</v>
      </c>
      <c r="C30" s="11" t="s">
        <v>2</v>
      </c>
      <c r="D30" s="11" t="s">
        <v>81</v>
      </c>
      <c r="E30" s="11"/>
      <c r="F30" s="17">
        <f>F31</f>
        <v>1162410.3199999998</v>
      </c>
      <c r="G30" s="17">
        <f>G31</f>
        <v>1162410.3199999998</v>
      </c>
    </row>
    <row r="31" spans="1:7" ht="31.5">
      <c r="A31" s="26" t="s">
        <v>132</v>
      </c>
      <c r="B31" s="11" t="s">
        <v>9</v>
      </c>
      <c r="C31" s="11" t="s">
        <v>2</v>
      </c>
      <c r="D31" s="11" t="s">
        <v>91</v>
      </c>
      <c r="E31" s="11"/>
      <c r="F31" s="17">
        <f>F32</f>
        <v>1162410.3199999998</v>
      </c>
      <c r="G31" s="17">
        <f>G32</f>
        <v>1162410.3199999998</v>
      </c>
    </row>
    <row r="32" spans="1:7" ht="47.25">
      <c r="A32" s="26" t="s">
        <v>131</v>
      </c>
      <c r="B32" s="11" t="s">
        <v>9</v>
      </c>
      <c r="C32" s="11" t="s">
        <v>2</v>
      </c>
      <c r="D32" s="11" t="s">
        <v>95</v>
      </c>
      <c r="E32" s="11"/>
      <c r="F32" s="17">
        <f>F33+F35+F37</f>
        <v>1162410.3199999998</v>
      </c>
      <c r="G32" s="17">
        <f>G33+G35+G37</f>
        <v>1162410.3199999998</v>
      </c>
    </row>
    <row r="33" spans="1:7" ht="47.25">
      <c r="A33" s="26" t="s">
        <v>41</v>
      </c>
      <c r="B33" s="11" t="s">
        <v>9</v>
      </c>
      <c r="C33" s="11" t="s">
        <v>2</v>
      </c>
      <c r="D33" s="11" t="s">
        <v>94</v>
      </c>
      <c r="E33" s="11" t="s">
        <v>3</v>
      </c>
      <c r="F33" s="17">
        <f>F34</f>
        <v>260000</v>
      </c>
      <c r="G33" s="17">
        <f>G34</f>
        <v>260000</v>
      </c>
    </row>
    <row r="34" spans="1:7" ht="15.75">
      <c r="A34" s="27" t="s">
        <v>42</v>
      </c>
      <c r="B34" s="11" t="s">
        <v>9</v>
      </c>
      <c r="C34" s="11" t="s">
        <v>2</v>
      </c>
      <c r="D34" s="11" t="s">
        <v>94</v>
      </c>
      <c r="E34" s="11" t="s">
        <v>43</v>
      </c>
      <c r="F34" s="17">
        <v>260000</v>
      </c>
      <c r="G34" s="17">
        <v>260000</v>
      </c>
    </row>
    <row r="35" spans="1:7" ht="15.75">
      <c r="A35" s="27" t="s">
        <v>68</v>
      </c>
      <c r="B35" s="11" t="s">
        <v>9</v>
      </c>
      <c r="C35" s="11" t="s">
        <v>2</v>
      </c>
      <c r="D35" s="11" t="s">
        <v>94</v>
      </c>
      <c r="E35" s="11" t="s">
        <v>53</v>
      </c>
      <c r="F35" s="17">
        <f>F36</f>
        <v>889422.32</v>
      </c>
      <c r="G35" s="17">
        <f>G36</f>
        <v>889422.32</v>
      </c>
    </row>
    <row r="36" spans="1:7" ht="15.75">
      <c r="A36" s="27" t="s">
        <v>54</v>
      </c>
      <c r="B36" s="11" t="s">
        <v>9</v>
      </c>
      <c r="C36" s="11" t="s">
        <v>2</v>
      </c>
      <c r="D36" s="11" t="s">
        <v>94</v>
      </c>
      <c r="E36" s="11" t="s">
        <v>55</v>
      </c>
      <c r="F36" s="17">
        <v>889422.32</v>
      </c>
      <c r="G36" s="17">
        <v>889422.32</v>
      </c>
    </row>
    <row r="37" spans="1:7" ht="15.75">
      <c r="A37" s="30" t="s">
        <v>48</v>
      </c>
      <c r="B37" s="11" t="s">
        <v>9</v>
      </c>
      <c r="C37" s="11" t="s">
        <v>2</v>
      </c>
      <c r="D37" s="11" t="s">
        <v>94</v>
      </c>
      <c r="E37" s="11" t="s">
        <v>49</v>
      </c>
      <c r="F37" s="17">
        <f>F38</f>
        <v>12988</v>
      </c>
      <c r="G37" s="17">
        <f>G38</f>
        <v>12988</v>
      </c>
    </row>
    <row r="38" spans="1:7" ht="15.75">
      <c r="A38" s="31" t="s">
        <v>56</v>
      </c>
      <c r="B38" s="11" t="s">
        <v>9</v>
      </c>
      <c r="C38" s="11" t="s">
        <v>2</v>
      </c>
      <c r="D38" s="11" t="s">
        <v>94</v>
      </c>
      <c r="E38" s="11" t="s">
        <v>57</v>
      </c>
      <c r="F38" s="17">
        <v>12988</v>
      </c>
      <c r="G38" s="17">
        <v>12988</v>
      </c>
    </row>
    <row r="39" spans="1:7" ht="15.75">
      <c r="A39" s="19" t="s">
        <v>46</v>
      </c>
      <c r="B39" s="22" t="s">
        <v>9</v>
      </c>
      <c r="C39" s="22" t="s">
        <v>2</v>
      </c>
      <c r="D39" s="22" t="s">
        <v>76</v>
      </c>
      <c r="E39" s="22"/>
      <c r="F39" s="21">
        <f>F40</f>
        <v>430640</v>
      </c>
      <c r="G39" s="21">
        <f>G40</f>
        <v>861280</v>
      </c>
    </row>
    <row r="40" spans="1:7" ht="15.75">
      <c r="A40" s="27" t="s">
        <v>48</v>
      </c>
      <c r="B40" s="11"/>
      <c r="C40" s="11"/>
      <c r="D40" s="11" t="s">
        <v>170</v>
      </c>
      <c r="E40" s="11" t="s">
        <v>49</v>
      </c>
      <c r="F40" s="17">
        <f>F41</f>
        <v>430640</v>
      </c>
      <c r="G40" s="17">
        <f>G41</f>
        <v>861280</v>
      </c>
    </row>
    <row r="41" spans="1:7" ht="15.75">
      <c r="A41" s="27" t="s">
        <v>169</v>
      </c>
      <c r="B41" s="11" t="s">
        <v>9</v>
      </c>
      <c r="C41" s="11" t="s">
        <v>2</v>
      </c>
      <c r="D41" s="11" t="s">
        <v>170</v>
      </c>
      <c r="E41" s="11" t="s">
        <v>51</v>
      </c>
      <c r="F41" s="17">
        <v>430640</v>
      </c>
      <c r="G41" s="17">
        <v>861280</v>
      </c>
    </row>
    <row r="42" spans="1:7" ht="15.75">
      <c r="A42" s="19" t="s">
        <v>17</v>
      </c>
      <c r="B42" s="22" t="s">
        <v>11</v>
      </c>
      <c r="C42" s="22"/>
      <c r="D42" s="22"/>
      <c r="E42" s="22"/>
      <c r="F42" s="21">
        <f aca="true" t="shared" si="2" ref="F42:G46">F43</f>
        <v>245400</v>
      </c>
      <c r="G42" s="21">
        <f t="shared" si="2"/>
        <v>260200</v>
      </c>
    </row>
    <row r="43" spans="1:7" ht="15.75">
      <c r="A43" s="28" t="s">
        <v>18</v>
      </c>
      <c r="B43" s="24" t="s">
        <v>11</v>
      </c>
      <c r="C43" s="24" t="s">
        <v>19</v>
      </c>
      <c r="D43" s="24"/>
      <c r="E43" s="24"/>
      <c r="F43" s="25">
        <f t="shared" si="2"/>
        <v>245400</v>
      </c>
      <c r="G43" s="25">
        <f t="shared" si="2"/>
        <v>260200</v>
      </c>
    </row>
    <row r="44" spans="1:7" ht="31.5">
      <c r="A44" s="26" t="s">
        <v>129</v>
      </c>
      <c r="B44" s="11" t="s">
        <v>11</v>
      </c>
      <c r="C44" s="11" t="s">
        <v>19</v>
      </c>
      <c r="D44" s="11" t="s">
        <v>81</v>
      </c>
      <c r="E44" s="11"/>
      <c r="F44" s="17">
        <f t="shared" si="2"/>
        <v>245400</v>
      </c>
      <c r="G44" s="17">
        <f t="shared" si="2"/>
        <v>260200</v>
      </c>
    </row>
    <row r="45" spans="1:7" ht="31.5">
      <c r="A45" s="26" t="s">
        <v>133</v>
      </c>
      <c r="B45" s="11" t="s">
        <v>11</v>
      </c>
      <c r="C45" s="11" t="s">
        <v>19</v>
      </c>
      <c r="D45" s="11" t="s">
        <v>91</v>
      </c>
      <c r="E45" s="11"/>
      <c r="F45" s="17">
        <f t="shared" si="2"/>
        <v>245400</v>
      </c>
      <c r="G45" s="17">
        <f t="shared" si="2"/>
        <v>260200</v>
      </c>
    </row>
    <row r="46" spans="1:7" ht="31.5">
      <c r="A46" s="26" t="s">
        <v>78</v>
      </c>
      <c r="B46" s="11" t="s">
        <v>11</v>
      </c>
      <c r="C46" s="11" t="s">
        <v>19</v>
      </c>
      <c r="D46" s="11" t="s">
        <v>97</v>
      </c>
      <c r="E46" s="11"/>
      <c r="F46" s="17">
        <f t="shared" si="2"/>
        <v>245400</v>
      </c>
      <c r="G46" s="17">
        <f t="shared" si="2"/>
        <v>260200</v>
      </c>
    </row>
    <row r="47" spans="1:7" ht="31.5">
      <c r="A47" s="26" t="s">
        <v>134</v>
      </c>
      <c r="B47" s="11" t="s">
        <v>11</v>
      </c>
      <c r="C47" s="11" t="s">
        <v>19</v>
      </c>
      <c r="D47" s="11" t="s">
        <v>96</v>
      </c>
      <c r="E47" s="11"/>
      <c r="F47" s="17">
        <f>F48+F50</f>
        <v>245400</v>
      </c>
      <c r="G47" s="17">
        <f>G48+G50</f>
        <v>260200</v>
      </c>
    </row>
    <row r="48" spans="1:7" ht="47.25">
      <c r="A48" s="26" t="s">
        <v>41</v>
      </c>
      <c r="B48" s="11" t="s">
        <v>11</v>
      </c>
      <c r="C48" s="11" t="s">
        <v>19</v>
      </c>
      <c r="D48" s="11" t="s">
        <v>96</v>
      </c>
      <c r="E48" s="11" t="s">
        <v>3</v>
      </c>
      <c r="F48" s="17">
        <f>F49</f>
        <v>240400</v>
      </c>
      <c r="G48" s="17">
        <f>G49</f>
        <v>255200</v>
      </c>
    </row>
    <row r="49" spans="1:7" ht="15.75">
      <c r="A49" s="27" t="s">
        <v>42</v>
      </c>
      <c r="B49" s="11" t="s">
        <v>11</v>
      </c>
      <c r="C49" s="11" t="s">
        <v>19</v>
      </c>
      <c r="D49" s="11" t="s">
        <v>96</v>
      </c>
      <c r="E49" s="11" t="s">
        <v>43</v>
      </c>
      <c r="F49" s="17">
        <v>240400</v>
      </c>
      <c r="G49" s="17">
        <v>255200</v>
      </c>
    </row>
    <row r="50" spans="1:7" ht="15.75">
      <c r="A50" s="27" t="s">
        <v>68</v>
      </c>
      <c r="B50" s="11" t="s">
        <v>11</v>
      </c>
      <c r="C50" s="11" t="s">
        <v>19</v>
      </c>
      <c r="D50" s="11" t="s">
        <v>96</v>
      </c>
      <c r="E50" s="11" t="s">
        <v>53</v>
      </c>
      <c r="F50" s="17">
        <v>5000</v>
      </c>
      <c r="G50" s="17">
        <v>5000</v>
      </c>
    </row>
    <row r="51" spans="1:7" ht="15.75">
      <c r="A51" s="27" t="s">
        <v>54</v>
      </c>
      <c r="B51" s="11" t="s">
        <v>11</v>
      </c>
      <c r="C51" s="11" t="s">
        <v>19</v>
      </c>
      <c r="D51" s="11" t="s">
        <v>96</v>
      </c>
      <c r="E51" s="11" t="s">
        <v>55</v>
      </c>
      <c r="F51" s="17">
        <v>5000</v>
      </c>
      <c r="G51" s="17">
        <v>5000</v>
      </c>
    </row>
    <row r="52" spans="1:7" ht="15.75">
      <c r="A52" s="33" t="s">
        <v>20</v>
      </c>
      <c r="B52" s="22" t="s">
        <v>19</v>
      </c>
      <c r="C52" s="22"/>
      <c r="D52" s="22"/>
      <c r="E52" s="22"/>
      <c r="F52" s="21">
        <f>F53+F63</f>
        <v>11177.68</v>
      </c>
      <c r="G52" s="21">
        <f>G53+G63</f>
        <v>11177.68</v>
      </c>
    </row>
    <row r="53" spans="1:7" ht="15.75">
      <c r="A53" s="23" t="s">
        <v>21</v>
      </c>
      <c r="B53" s="24" t="s">
        <v>19</v>
      </c>
      <c r="C53" s="24" t="s">
        <v>13</v>
      </c>
      <c r="D53" s="22"/>
      <c r="E53" s="22"/>
      <c r="F53" s="21">
        <f aca="true" t="shared" si="3" ref="F53:G55">F54</f>
        <v>9577.68</v>
      </c>
      <c r="G53" s="21">
        <f t="shared" si="3"/>
        <v>9577.68</v>
      </c>
    </row>
    <row r="54" spans="1:7" ht="31.5">
      <c r="A54" s="26" t="s">
        <v>129</v>
      </c>
      <c r="B54" s="11" t="s">
        <v>19</v>
      </c>
      <c r="C54" s="11" t="s">
        <v>13</v>
      </c>
      <c r="D54" s="11" t="s">
        <v>81</v>
      </c>
      <c r="E54" s="11"/>
      <c r="F54" s="17">
        <f t="shared" si="3"/>
        <v>9577.68</v>
      </c>
      <c r="G54" s="17">
        <f t="shared" si="3"/>
        <v>9577.68</v>
      </c>
    </row>
    <row r="55" spans="1:7" ht="31.5">
      <c r="A55" s="26" t="s">
        <v>133</v>
      </c>
      <c r="B55" s="11" t="s">
        <v>19</v>
      </c>
      <c r="C55" s="11" t="s">
        <v>13</v>
      </c>
      <c r="D55" s="11" t="s">
        <v>91</v>
      </c>
      <c r="E55" s="11"/>
      <c r="F55" s="17">
        <f t="shared" si="3"/>
        <v>9577.68</v>
      </c>
      <c r="G55" s="17">
        <f t="shared" si="3"/>
        <v>9577.68</v>
      </c>
    </row>
    <row r="56" spans="1:7" ht="15.75">
      <c r="A56" s="26" t="s">
        <v>79</v>
      </c>
      <c r="B56" s="11" t="s">
        <v>19</v>
      </c>
      <c r="C56" s="11" t="s">
        <v>13</v>
      </c>
      <c r="D56" s="11" t="s">
        <v>101</v>
      </c>
      <c r="E56" s="11"/>
      <c r="F56" s="17">
        <f>F57+F60</f>
        <v>9577.68</v>
      </c>
      <c r="G56" s="17">
        <f>G57+G60</f>
        <v>9577.68</v>
      </c>
    </row>
    <row r="57" spans="1:7" ht="47.25">
      <c r="A57" s="26" t="s">
        <v>135</v>
      </c>
      <c r="B57" s="11" t="s">
        <v>19</v>
      </c>
      <c r="C57" s="11" t="s">
        <v>13</v>
      </c>
      <c r="D57" s="11" t="s">
        <v>100</v>
      </c>
      <c r="E57" s="11"/>
      <c r="F57" s="17">
        <f>F58</f>
        <v>7290.39</v>
      </c>
      <c r="G57" s="17">
        <f>G58</f>
        <v>7290.39</v>
      </c>
    </row>
    <row r="58" spans="1:7" ht="47.25">
      <c r="A58" s="26" t="s">
        <v>41</v>
      </c>
      <c r="B58" s="11" t="s">
        <v>19</v>
      </c>
      <c r="C58" s="11" t="s">
        <v>13</v>
      </c>
      <c r="D58" s="11" t="s">
        <v>100</v>
      </c>
      <c r="E58" s="11" t="s">
        <v>3</v>
      </c>
      <c r="F58" s="17">
        <f>F59</f>
        <v>7290.39</v>
      </c>
      <c r="G58" s="17">
        <f>G59</f>
        <v>7290.39</v>
      </c>
    </row>
    <row r="59" spans="1:7" ht="15.75">
      <c r="A59" s="27" t="s">
        <v>42</v>
      </c>
      <c r="B59" s="11" t="s">
        <v>19</v>
      </c>
      <c r="C59" s="11" t="s">
        <v>13</v>
      </c>
      <c r="D59" s="11" t="s">
        <v>100</v>
      </c>
      <c r="E59" s="11" t="s">
        <v>43</v>
      </c>
      <c r="F59" s="17">
        <v>7290.39</v>
      </c>
      <c r="G59" s="17">
        <v>7290.39</v>
      </c>
    </row>
    <row r="60" spans="1:7" ht="47.25">
      <c r="A60" s="26" t="s">
        <v>136</v>
      </c>
      <c r="B60" s="11" t="s">
        <v>19</v>
      </c>
      <c r="C60" s="11" t="s">
        <v>13</v>
      </c>
      <c r="D60" s="11" t="s">
        <v>99</v>
      </c>
      <c r="E60" s="11"/>
      <c r="F60" s="17">
        <f>F61</f>
        <v>2287.29</v>
      </c>
      <c r="G60" s="17">
        <f>G61</f>
        <v>2287.29</v>
      </c>
    </row>
    <row r="61" spans="1:7" ht="15.75">
      <c r="A61" s="27" t="s">
        <v>68</v>
      </c>
      <c r="B61" s="11" t="s">
        <v>19</v>
      </c>
      <c r="C61" s="11" t="s">
        <v>13</v>
      </c>
      <c r="D61" s="11" t="s">
        <v>99</v>
      </c>
      <c r="E61" s="11" t="s">
        <v>53</v>
      </c>
      <c r="F61" s="17">
        <f>F62</f>
        <v>2287.29</v>
      </c>
      <c r="G61" s="17">
        <f>G62</f>
        <v>2287.29</v>
      </c>
    </row>
    <row r="62" spans="1:7" ht="15.75">
      <c r="A62" s="27" t="s">
        <v>54</v>
      </c>
      <c r="B62" s="11" t="s">
        <v>19</v>
      </c>
      <c r="C62" s="11" t="s">
        <v>13</v>
      </c>
      <c r="D62" s="11" t="s">
        <v>99</v>
      </c>
      <c r="E62" s="11" t="s">
        <v>55</v>
      </c>
      <c r="F62" s="17">
        <v>2287.29</v>
      </c>
      <c r="G62" s="17">
        <v>2287.29</v>
      </c>
    </row>
    <row r="63" spans="1:7" ht="17.25" customHeight="1">
      <c r="A63" s="23" t="s">
        <v>22</v>
      </c>
      <c r="B63" s="24" t="s">
        <v>19</v>
      </c>
      <c r="C63" s="24" t="s">
        <v>23</v>
      </c>
      <c r="D63" s="24"/>
      <c r="E63" s="24"/>
      <c r="F63" s="25">
        <f aca="true" t="shared" si="4" ref="F63:G66">F64</f>
        <v>1600</v>
      </c>
      <c r="G63" s="25">
        <f t="shared" si="4"/>
        <v>1600</v>
      </c>
    </row>
    <row r="64" spans="1:7" ht="47.25">
      <c r="A64" s="26" t="s">
        <v>137</v>
      </c>
      <c r="B64" s="11" t="s">
        <v>19</v>
      </c>
      <c r="C64" s="11" t="s">
        <v>23</v>
      </c>
      <c r="D64" s="11" t="s">
        <v>82</v>
      </c>
      <c r="E64" s="24"/>
      <c r="F64" s="25">
        <f t="shared" si="4"/>
        <v>1600</v>
      </c>
      <c r="G64" s="25">
        <f t="shared" si="4"/>
        <v>1600</v>
      </c>
    </row>
    <row r="65" spans="1:7" ht="15.75">
      <c r="A65" s="26" t="s">
        <v>61</v>
      </c>
      <c r="B65" s="11" t="s">
        <v>19</v>
      </c>
      <c r="C65" s="11" t="s">
        <v>23</v>
      </c>
      <c r="D65" s="11" t="s">
        <v>98</v>
      </c>
      <c r="E65" s="24"/>
      <c r="F65" s="25">
        <f t="shared" si="4"/>
        <v>1600</v>
      </c>
      <c r="G65" s="25">
        <f t="shared" si="4"/>
        <v>1600</v>
      </c>
    </row>
    <row r="66" spans="1:7" ht="15.75">
      <c r="A66" s="27" t="s">
        <v>68</v>
      </c>
      <c r="B66" s="11" t="s">
        <v>19</v>
      </c>
      <c r="C66" s="11" t="s">
        <v>23</v>
      </c>
      <c r="D66" s="11" t="s">
        <v>98</v>
      </c>
      <c r="E66" s="11" t="s">
        <v>53</v>
      </c>
      <c r="F66" s="17">
        <f t="shared" si="4"/>
        <v>1600</v>
      </c>
      <c r="G66" s="17">
        <f t="shared" si="4"/>
        <v>1600</v>
      </c>
    </row>
    <row r="67" spans="1:7" ht="15.75">
      <c r="A67" s="27" t="s">
        <v>54</v>
      </c>
      <c r="B67" s="11" t="s">
        <v>19</v>
      </c>
      <c r="C67" s="11" t="s">
        <v>23</v>
      </c>
      <c r="D67" s="11" t="s">
        <v>98</v>
      </c>
      <c r="E67" s="11" t="s">
        <v>55</v>
      </c>
      <c r="F67" s="17">
        <v>1600</v>
      </c>
      <c r="G67" s="17">
        <v>1600</v>
      </c>
    </row>
    <row r="68" spans="1:7" ht="15.75">
      <c r="A68" s="33" t="s">
        <v>24</v>
      </c>
      <c r="B68" s="22" t="s">
        <v>13</v>
      </c>
      <c r="C68" s="22"/>
      <c r="D68" s="11"/>
      <c r="E68" s="11"/>
      <c r="F68" s="21">
        <f>F69+F80</f>
        <v>1207839.69</v>
      </c>
      <c r="G68" s="21">
        <f>G69+G80</f>
        <v>1124553.67</v>
      </c>
    </row>
    <row r="69" spans="1:7" ht="15.75">
      <c r="A69" s="23" t="s">
        <v>25</v>
      </c>
      <c r="B69" s="24" t="s">
        <v>13</v>
      </c>
      <c r="C69" s="24" t="s">
        <v>26</v>
      </c>
      <c r="D69" s="24"/>
      <c r="E69" s="24"/>
      <c r="F69" s="25">
        <f>F70</f>
        <v>1008039.69</v>
      </c>
      <c r="G69" s="25">
        <f>G70</f>
        <v>1008039.69</v>
      </c>
    </row>
    <row r="70" spans="1:7" ht="31.5">
      <c r="A70" s="26" t="s">
        <v>138</v>
      </c>
      <c r="B70" s="11" t="s">
        <v>13</v>
      </c>
      <c r="C70" s="11" t="s">
        <v>26</v>
      </c>
      <c r="D70" s="11" t="s">
        <v>72</v>
      </c>
      <c r="E70" s="11"/>
      <c r="F70" s="17">
        <f>F71</f>
        <v>1008039.69</v>
      </c>
      <c r="G70" s="17">
        <f>G71</f>
        <v>1008039.69</v>
      </c>
    </row>
    <row r="71" spans="1:7" ht="15.75">
      <c r="A71" s="34" t="s">
        <v>102</v>
      </c>
      <c r="B71" s="11" t="s">
        <v>13</v>
      </c>
      <c r="C71" s="11" t="s">
        <v>26</v>
      </c>
      <c r="D71" s="11" t="s">
        <v>73</v>
      </c>
      <c r="E71" s="11"/>
      <c r="F71" s="17">
        <f>F72+F76</f>
        <v>1008039.69</v>
      </c>
      <c r="G71" s="17">
        <f>G72+G76</f>
        <v>1008039.69</v>
      </c>
    </row>
    <row r="72" spans="1:7" ht="15.75">
      <c r="A72" s="26" t="s">
        <v>69</v>
      </c>
      <c r="B72" s="11" t="s">
        <v>13</v>
      </c>
      <c r="C72" s="11" t="s">
        <v>26</v>
      </c>
      <c r="D72" s="11" t="s">
        <v>75</v>
      </c>
      <c r="E72" s="11"/>
      <c r="F72" s="17">
        <f aca="true" t="shared" si="5" ref="F72:G74">F73</f>
        <v>758039.69</v>
      </c>
      <c r="G72" s="17">
        <f t="shared" si="5"/>
        <v>758039.69</v>
      </c>
    </row>
    <row r="73" spans="1:7" ht="15.75">
      <c r="A73" s="26" t="s">
        <v>62</v>
      </c>
      <c r="B73" s="11" t="s">
        <v>13</v>
      </c>
      <c r="C73" s="11" t="s">
        <v>26</v>
      </c>
      <c r="D73" s="11" t="s">
        <v>103</v>
      </c>
      <c r="E73" s="11"/>
      <c r="F73" s="17">
        <f t="shared" si="5"/>
        <v>758039.69</v>
      </c>
      <c r="G73" s="17">
        <f t="shared" si="5"/>
        <v>758039.69</v>
      </c>
    </row>
    <row r="74" spans="1:7" ht="15.75">
      <c r="A74" s="27" t="s">
        <v>68</v>
      </c>
      <c r="B74" s="11" t="s">
        <v>13</v>
      </c>
      <c r="C74" s="11" t="s">
        <v>26</v>
      </c>
      <c r="D74" s="11" t="s">
        <v>103</v>
      </c>
      <c r="E74" s="11" t="s">
        <v>53</v>
      </c>
      <c r="F74" s="17">
        <f t="shared" si="5"/>
        <v>758039.69</v>
      </c>
      <c r="G74" s="17">
        <f t="shared" si="5"/>
        <v>758039.69</v>
      </c>
    </row>
    <row r="75" spans="1:7" ht="15.75">
      <c r="A75" s="27" t="s">
        <v>54</v>
      </c>
      <c r="B75" s="11" t="s">
        <v>13</v>
      </c>
      <c r="C75" s="11" t="s">
        <v>26</v>
      </c>
      <c r="D75" s="11" t="s">
        <v>103</v>
      </c>
      <c r="E75" s="11" t="s">
        <v>55</v>
      </c>
      <c r="F75" s="17">
        <v>758039.69</v>
      </c>
      <c r="G75" s="17">
        <v>758039.69</v>
      </c>
    </row>
    <row r="76" spans="1:7" ht="15.75">
      <c r="A76" s="26" t="s">
        <v>70</v>
      </c>
      <c r="B76" s="11" t="s">
        <v>13</v>
      </c>
      <c r="C76" s="11" t="s">
        <v>26</v>
      </c>
      <c r="D76" s="11" t="s">
        <v>85</v>
      </c>
      <c r="E76" s="11"/>
      <c r="F76" s="17">
        <f aca="true" t="shared" si="6" ref="F76:G78">F77</f>
        <v>250000</v>
      </c>
      <c r="G76" s="17">
        <f t="shared" si="6"/>
        <v>250000</v>
      </c>
    </row>
    <row r="77" spans="1:7" ht="15.75">
      <c r="A77" s="26" t="s">
        <v>62</v>
      </c>
      <c r="B77" s="11" t="s">
        <v>13</v>
      </c>
      <c r="C77" s="11" t="s">
        <v>26</v>
      </c>
      <c r="D77" s="11" t="s">
        <v>112</v>
      </c>
      <c r="E77" s="11"/>
      <c r="F77" s="17">
        <f t="shared" si="6"/>
        <v>250000</v>
      </c>
      <c r="G77" s="17">
        <f t="shared" si="6"/>
        <v>250000</v>
      </c>
    </row>
    <row r="78" spans="1:7" ht="15.75">
      <c r="A78" s="27" t="s">
        <v>68</v>
      </c>
      <c r="B78" s="11" t="s">
        <v>13</v>
      </c>
      <c r="C78" s="11" t="s">
        <v>26</v>
      </c>
      <c r="D78" s="11" t="s">
        <v>112</v>
      </c>
      <c r="E78" s="11" t="s">
        <v>53</v>
      </c>
      <c r="F78" s="17">
        <f t="shared" si="6"/>
        <v>250000</v>
      </c>
      <c r="G78" s="17">
        <f t="shared" si="6"/>
        <v>250000</v>
      </c>
    </row>
    <row r="79" spans="1:7" ht="15.75">
      <c r="A79" s="27" t="s">
        <v>54</v>
      </c>
      <c r="B79" s="11" t="s">
        <v>13</v>
      </c>
      <c r="C79" s="11" t="s">
        <v>26</v>
      </c>
      <c r="D79" s="11" t="s">
        <v>112</v>
      </c>
      <c r="E79" s="11" t="s">
        <v>55</v>
      </c>
      <c r="F79" s="17">
        <v>250000</v>
      </c>
      <c r="G79" s="17">
        <v>250000</v>
      </c>
    </row>
    <row r="80" spans="1:7" ht="15.75">
      <c r="A80" s="23" t="s">
        <v>27</v>
      </c>
      <c r="B80" s="24" t="s">
        <v>13</v>
      </c>
      <c r="C80" s="24" t="s">
        <v>1</v>
      </c>
      <c r="D80" s="11"/>
      <c r="E80" s="11"/>
      <c r="F80" s="25">
        <f aca="true" t="shared" si="7" ref="F80:G85">F81</f>
        <v>199800</v>
      </c>
      <c r="G80" s="25">
        <f t="shared" si="7"/>
        <v>116513.98</v>
      </c>
    </row>
    <row r="81" spans="1:7" ht="31.5">
      <c r="A81" s="26" t="s">
        <v>129</v>
      </c>
      <c r="B81" s="11" t="s">
        <v>13</v>
      </c>
      <c r="C81" s="11" t="s">
        <v>1</v>
      </c>
      <c r="D81" s="11" t="s">
        <v>81</v>
      </c>
      <c r="E81" s="11"/>
      <c r="F81" s="17">
        <f t="shared" si="7"/>
        <v>199800</v>
      </c>
      <c r="G81" s="17">
        <f t="shared" si="7"/>
        <v>116513.98</v>
      </c>
    </row>
    <row r="82" spans="1:7" ht="31.5">
      <c r="A82" s="32" t="s">
        <v>139</v>
      </c>
      <c r="B82" s="11" t="s">
        <v>13</v>
      </c>
      <c r="C82" s="11" t="s">
        <v>1</v>
      </c>
      <c r="D82" s="11" t="s">
        <v>91</v>
      </c>
      <c r="E82" s="11"/>
      <c r="F82" s="17">
        <f t="shared" si="7"/>
        <v>199800</v>
      </c>
      <c r="G82" s="17">
        <f t="shared" si="7"/>
        <v>116513.98</v>
      </c>
    </row>
    <row r="83" spans="1:7" ht="31.5">
      <c r="A83" s="32" t="s">
        <v>83</v>
      </c>
      <c r="B83" s="11" t="s">
        <v>13</v>
      </c>
      <c r="C83" s="11" t="s">
        <v>1</v>
      </c>
      <c r="D83" s="11" t="s">
        <v>105</v>
      </c>
      <c r="E83" s="11"/>
      <c r="F83" s="17">
        <f t="shared" si="7"/>
        <v>199800</v>
      </c>
      <c r="G83" s="17">
        <f t="shared" si="7"/>
        <v>116513.98</v>
      </c>
    </row>
    <row r="84" spans="1:7" ht="15.75">
      <c r="A84" s="29" t="s">
        <v>52</v>
      </c>
      <c r="B84" s="11" t="s">
        <v>13</v>
      </c>
      <c r="C84" s="11" t="s">
        <v>1</v>
      </c>
      <c r="D84" s="11" t="s">
        <v>104</v>
      </c>
      <c r="E84" s="11"/>
      <c r="F84" s="17">
        <f t="shared" si="7"/>
        <v>199800</v>
      </c>
      <c r="G84" s="17">
        <f t="shared" si="7"/>
        <v>116513.98</v>
      </c>
    </row>
    <row r="85" spans="1:7" ht="15.75">
      <c r="A85" s="27" t="s">
        <v>68</v>
      </c>
      <c r="B85" s="11" t="s">
        <v>13</v>
      </c>
      <c r="C85" s="11" t="s">
        <v>1</v>
      </c>
      <c r="D85" s="11" t="s">
        <v>104</v>
      </c>
      <c r="E85" s="11" t="s">
        <v>53</v>
      </c>
      <c r="F85" s="17">
        <f t="shared" si="7"/>
        <v>199800</v>
      </c>
      <c r="G85" s="17">
        <f t="shared" si="7"/>
        <v>116513.98</v>
      </c>
    </row>
    <row r="86" spans="1:7" ht="15.75">
      <c r="A86" s="27" t="s">
        <v>54</v>
      </c>
      <c r="B86" s="11" t="s">
        <v>13</v>
      </c>
      <c r="C86" s="11" t="s">
        <v>1</v>
      </c>
      <c r="D86" s="11" t="s">
        <v>104</v>
      </c>
      <c r="E86" s="11" t="s">
        <v>55</v>
      </c>
      <c r="F86" s="17">
        <v>199800</v>
      </c>
      <c r="G86" s="17">
        <v>116513.98</v>
      </c>
    </row>
    <row r="87" spans="1:7" ht="15.75">
      <c r="A87" s="19" t="s">
        <v>28</v>
      </c>
      <c r="B87" s="22" t="s">
        <v>29</v>
      </c>
      <c r="C87" s="22"/>
      <c r="D87" s="22"/>
      <c r="E87" s="22"/>
      <c r="F87" s="21">
        <f>F88+F94+F104</f>
        <v>18737144.98</v>
      </c>
      <c r="G87" s="21">
        <f>G88+G94+G104</f>
        <v>19102391</v>
      </c>
    </row>
    <row r="88" spans="1:7" ht="15.75">
      <c r="A88" s="19" t="s">
        <v>30</v>
      </c>
      <c r="B88" s="22" t="s">
        <v>29</v>
      </c>
      <c r="C88" s="22" t="s">
        <v>9</v>
      </c>
      <c r="D88" s="22"/>
      <c r="E88" s="22"/>
      <c r="F88" s="21">
        <f aca="true" t="shared" si="8" ref="F88:G92">F89</f>
        <v>50000</v>
      </c>
      <c r="G88" s="21">
        <f t="shared" si="8"/>
        <v>50000</v>
      </c>
    </row>
    <row r="89" spans="1:7" ht="31.5">
      <c r="A89" s="37" t="s">
        <v>140</v>
      </c>
      <c r="B89" s="11" t="s">
        <v>29</v>
      </c>
      <c r="C89" s="11" t="s">
        <v>9</v>
      </c>
      <c r="D89" s="11" t="s">
        <v>84</v>
      </c>
      <c r="E89" s="11"/>
      <c r="F89" s="17">
        <f t="shared" si="8"/>
        <v>50000</v>
      </c>
      <c r="G89" s="17">
        <f t="shared" si="8"/>
        <v>50000</v>
      </c>
    </row>
    <row r="90" spans="1:7" ht="15.75">
      <c r="A90" s="37" t="s">
        <v>125</v>
      </c>
      <c r="B90" s="11" t="s">
        <v>29</v>
      </c>
      <c r="C90" s="11" t="s">
        <v>9</v>
      </c>
      <c r="D90" s="11" t="s">
        <v>128</v>
      </c>
      <c r="E90" s="11"/>
      <c r="F90" s="17">
        <f t="shared" si="8"/>
        <v>50000</v>
      </c>
      <c r="G90" s="17">
        <f t="shared" si="8"/>
        <v>50000</v>
      </c>
    </row>
    <row r="91" spans="1:7" ht="15.75">
      <c r="A91" s="36" t="s">
        <v>126</v>
      </c>
      <c r="B91" s="11" t="s">
        <v>29</v>
      </c>
      <c r="C91" s="11" t="s">
        <v>9</v>
      </c>
      <c r="D91" s="11" t="s">
        <v>127</v>
      </c>
      <c r="E91" s="11"/>
      <c r="F91" s="17">
        <f t="shared" si="8"/>
        <v>50000</v>
      </c>
      <c r="G91" s="17">
        <f t="shared" si="8"/>
        <v>50000</v>
      </c>
    </row>
    <row r="92" spans="1:7" ht="15.75">
      <c r="A92" s="27" t="s">
        <v>68</v>
      </c>
      <c r="B92" s="11" t="s">
        <v>29</v>
      </c>
      <c r="C92" s="11" t="s">
        <v>9</v>
      </c>
      <c r="D92" s="11" t="s">
        <v>127</v>
      </c>
      <c r="E92" s="11" t="s">
        <v>53</v>
      </c>
      <c r="F92" s="17">
        <f t="shared" si="8"/>
        <v>50000</v>
      </c>
      <c r="G92" s="17">
        <f t="shared" si="8"/>
        <v>50000</v>
      </c>
    </row>
    <row r="93" spans="1:7" ht="15.75">
      <c r="A93" s="27" t="s">
        <v>54</v>
      </c>
      <c r="B93" s="11" t="s">
        <v>29</v>
      </c>
      <c r="C93" s="11" t="s">
        <v>9</v>
      </c>
      <c r="D93" s="11" t="s">
        <v>127</v>
      </c>
      <c r="E93" s="11" t="s">
        <v>55</v>
      </c>
      <c r="F93" s="17">
        <v>50000</v>
      </c>
      <c r="G93" s="17">
        <v>50000</v>
      </c>
    </row>
    <row r="94" spans="1:7" ht="15.75">
      <c r="A94" s="28" t="s">
        <v>31</v>
      </c>
      <c r="B94" s="24" t="s">
        <v>29</v>
      </c>
      <c r="C94" s="24" t="s">
        <v>11</v>
      </c>
      <c r="D94" s="24"/>
      <c r="E94" s="24"/>
      <c r="F94" s="25">
        <f aca="true" t="shared" si="9" ref="F94:G96">F95</f>
        <v>17766000</v>
      </c>
      <c r="G94" s="25">
        <f t="shared" si="9"/>
        <v>18391000</v>
      </c>
    </row>
    <row r="95" spans="1:7" ht="31.5">
      <c r="A95" s="26" t="s">
        <v>129</v>
      </c>
      <c r="B95" s="11" t="s">
        <v>29</v>
      </c>
      <c r="C95" s="11" t="s">
        <v>11</v>
      </c>
      <c r="D95" s="11" t="s">
        <v>81</v>
      </c>
      <c r="E95" s="11"/>
      <c r="F95" s="17">
        <f t="shared" si="9"/>
        <v>17766000</v>
      </c>
      <c r="G95" s="17">
        <f t="shared" si="9"/>
        <v>18391000</v>
      </c>
    </row>
    <row r="96" spans="1:7" ht="31.5">
      <c r="A96" s="26" t="s">
        <v>139</v>
      </c>
      <c r="B96" s="11" t="s">
        <v>29</v>
      </c>
      <c r="C96" s="11" t="s">
        <v>11</v>
      </c>
      <c r="D96" s="11" t="s">
        <v>91</v>
      </c>
      <c r="E96" s="11"/>
      <c r="F96" s="17">
        <f t="shared" si="9"/>
        <v>17766000</v>
      </c>
      <c r="G96" s="17">
        <f t="shared" si="9"/>
        <v>18391000</v>
      </c>
    </row>
    <row r="97" spans="1:7" ht="50.25" customHeight="1">
      <c r="A97" s="26" t="s">
        <v>92</v>
      </c>
      <c r="B97" s="11" t="s">
        <v>29</v>
      </c>
      <c r="C97" s="11" t="s">
        <v>11</v>
      </c>
      <c r="D97" s="11" t="s">
        <v>109</v>
      </c>
      <c r="E97" s="11"/>
      <c r="F97" s="17">
        <f>F98+F101</f>
        <v>17766000</v>
      </c>
      <c r="G97" s="17">
        <f>G98+G101</f>
        <v>18391000</v>
      </c>
    </row>
    <row r="98" spans="1:7" ht="78.75" customHeight="1">
      <c r="A98" s="26" t="s">
        <v>106</v>
      </c>
      <c r="B98" s="11" t="s">
        <v>29</v>
      </c>
      <c r="C98" s="11" t="s">
        <v>11</v>
      </c>
      <c r="D98" s="11" t="s">
        <v>108</v>
      </c>
      <c r="E98" s="11"/>
      <c r="F98" s="17">
        <f>F100</f>
        <v>10659600</v>
      </c>
      <c r="G98" s="17">
        <f>G100</f>
        <v>11034600</v>
      </c>
    </row>
    <row r="99" spans="1:7" ht="15.75">
      <c r="A99" s="26" t="s">
        <v>45</v>
      </c>
      <c r="B99" s="11" t="s">
        <v>29</v>
      </c>
      <c r="C99" s="11" t="s">
        <v>11</v>
      </c>
      <c r="D99" s="11" t="s">
        <v>108</v>
      </c>
      <c r="E99" s="11" t="s">
        <v>49</v>
      </c>
      <c r="F99" s="17">
        <f>F100</f>
        <v>10659600</v>
      </c>
      <c r="G99" s="17">
        <f>G100</f>
        <v>11034600</v>
      </c>
    </row>
    <row r="100" spans="1:7" ht="15.75">
      <c r="A100" s="26" t="s">
        <v>0</v>
      </c>
      <c r="B100" s="11" t="s">
        <v>29</v>
      </c>
      <c r="C100" s="11" t="s">
        <v>11</v>
      </c>
      <c r="D100" s="11" t="s">
        <v>108</v>
      </c>
      <c r="E100" s="11" t="s">
        <v>171</v>
      </c>
      <c r="F100" s="17">
        <v>10659600</v>
      </c>
      <c r="G100" s="17">
        <v>11034600</v>
      </c>
    </row>
    <row r="101" spans="1:7" ht="77.25" customHeight="1">
      <c r="A101" s="26" t="s">
        <v>106</v>
      </c>
      <c r="B101" s="11" t="s">
        <v>29</v>
      </c>
      <c r="C101" s="11" t="s">
        <v>11</v>
      </c>
      <c r="D101" s="11" t="s">
        <v>107</v>
      </c>
      <c r="E101" s="11"/>
      <c r="F101" s="17">
        <f>F102</f>
        <v>7106400</v>
      </c>
      <c r="G101" s="17">
        <f>G102</f>
        <v>7356400</v>
      </c>
    </row>
    <row r="102" spans="1:7" ht="15.75">
      <c r="A102" s="26" t="s">
        <v>45</v>
      </c>
      <c r="B102" s="11" t="s">
        <v>29</v>
      </c>
      <c r="C102" s="11" t="s">
        <v>11</v>
      </c>
      <c r="D102" s="11" t="s">
        <v>107</v>
      </c>
      <c r="E102" s="11" t="s">
        <v>49</v>
      </c>
      <c r="F102" s="17">
        <f>F103</f>
        <v>7106400</v>
      </c>
      <c r="G102" s="17">
        <f>G103</f>
        <v>7356400</v>
      </c>
    </row>
    <row r="103" spans="1:7" ht="15.75">
      <c r="A103" s="7" t="s">
        <v>0</v>
      </c>
      <c r="B103" s="8" t="s">
        <v>29</v>
      </c>
      <c r="C103" s="8" t="s">
        <v>11</v>
      </c>
      <c r="D103" s="11" t="s">
        <v>107</v>
      </c>
      <c r="E103" s="8" t="s">
        <v>171</v>
      </c>
      <c r="F103" s="17">
        <v>7106400</v>
      </c>
      <c r="G103" s="17">
        <v>7356400</v>
      </c>
    </row>
    <row r="104" spans="1:7" ht="15.75">
      <c r="A104" s="33" t="s">
        <v>32</v>
      </c>
      <c r="B104" s="6" t="s">
        <v>29</v>
      </c>
      <c r="C104" s="6" t="s">
        <v>19</v>
      </c>
      <c r="D104" s="22"/>
      <c r="E104" s="6"/>
      <c r="F104" s="16">
        <f>F105</f>
        <v>921144.98</v>
      </c>
      <c r="G104" s="16">
        <f>G105</f>
        <v>661391</v>
      </c>
    </row>
    <row r="105" spans="1:7" ht="31.5">
      <c r="A105" s="26" t="s">
        <v>141</v>
      </c>
      <c r="B105" s="8" t="s">
        <v>29</v>
      </c>
      <c r="C105" s="8" t="s">
        <v>19</v>
      </c>
      <c r="D105" s="11" t="s">
        <v>80</v>
      </c>
      <c r="E105" s="8"/>
      <c r="F105" s="14">
        <f>F106+F110+F114+F118+F122+F126</f>
        <v>921144.98</v>
      </c>
      <c r="G105" s="14">
        <f>G106+G110+G114+G118+G122+G126</f>
        <v>661391</v>
      </c>
    </row>
    <row r="106" spans="1:7" ht="15.75">
      <c r="A106" s="26" t="s">
        <v>142</v>
      </c>
      <c r="B106" s="8" t="s">
        <v>29</v>
      </c>
      <c r="C106" s="8" t="s">
        <v>19</v>
      </c>
      <c r="D106" s="11" t="s">
        <v>143</v>
      </c>
      <c r="E106" s="8"/>
      <c r="F106" s="14">
        <f aca="true" t="shared" si="10" ref="F106:G108">F107</f>
        <v>231391</v>
      </c>
      <c r="G106" s="14">
        <f t="shared" si="10"/>
        <v>231391</v>
      </c>
    </row>
    <row r="107" spans="1:7" ht="15.75">
      <c r="A107" s="26" t="s">
        <v>110</v>
      </c>
      <c r="B107" s="8" t="s">
        <v>29</v>
      </c>
      <c r="C107" s="8" t="s">
        <v>19</v>
      </c>
      <c r="D107" s="11" t="s">
        <v>150</v>
      </c>
      <c r="E107" s="8"/>
      <c r="F107" s="14">
        <f t="shared" si="10"/>
        <v>231391</v>
      </c>
      <c r="G107" s="14">
        <f t="shared" si="10"/>
        <v>231391</v>
      </c>
    </row>
    <row r="108" spans="1:7" ht="15.75">
      <c r="A108" s="27" t="s">
        <v>68</v>
      </c>
      <c r="B108" s="8" t="s">
        <v>29</v>
      </c>
      <c r="C108" s="8" t="s">
        <v>19</v>
      </c>
      <c r="D108" s="11" t="s">
        <v>111</v>
      </c>
      <c r="E108" s="8" t="s">
        <v>53</v>
      </c>
      <c r="F108" s="14">
        <f t="shared" si="10"/>
        <v>231391</v>
      </c>
      <c r="G108" s="14">
        <f t="shared" si="10"/>
        <v>231391</v>
      </c>
    </row>
    <row r="109" spans="1:7" ht="15.75">
      <c r="A109" s="27" t="s">
        <v>54</v>
      </c>
      <c r="B109" s="8" t="s">
        <v>29</v>
      </c>
      <c r="C109" s="8" t="s">
        <v>19</v>
      </c>
      <c r="D109" s="11" t="s">
        <v>111</v>
      </c>
      <c r="E109" s="8" t="s">
        <v>55</v>
      </c>
      <c r="F109" s="14">
        <v>231391</v>
      </c>
      <c r="G109" s="14">
        <v>231391</v>
      </c>
    </row>
    <row r="110" spans="1:7" ht="15.75">
      <c r="A110" s="26" t="s">
        <v>146</v>
      </c>
      <c r="B110" s="8" t="s">
        <v>29</v>
      </c>
      <c r="C110" s="8" t="s">
        <v>19</v>
      </c>
      <c r="D110" s="11" t="s">
        <v>144</v>
      </c>
      <c r="E110" s="8"/>
      <c r="F110" s="14">
        <f aca="true" t="shared" si="11" ref="F110:G112">F111</f>
        <v>110000</v>
      </c>
      <c r="G110" s="14">
        <f t="shared" si="11"/>
        <v>110000</v>
      </c>
    </row>
    <row r="111" spans="1:7" ht="15.75">
      <c r="A111" s="26" t="s">
        <v>113</v>
      </c>
      <c r="B111" s="8" t="s">
        <v>29</v>
      </c>
      <c r="C111" s="8" t="s">
        <v>19</v>
      </c>
      <c r="D111" s="11" t="s">
        <v>149</v>
      </c>
      <c r="E111" s="8"/>
      <c r="F111" s="14">
        <f t="shared" si="11"/>
        <v>110000</v>
      </c>
      <c r="G111" s="14">
        <f t="shared" si="11"/>
        <v>110000</v>
      </c>
    </row>
    <row r="112" spans="1:7" ht="15.75">
      <c r="A112" s="27" t="s">
        <v>68</v>
      </c>
      <c r="B112" s="8" t="s">
        <v>29</v>
      </c>
      <c r="C112" s="8" t="s">
        <v>19</v>
      </c>
      <c r="D112" s="11" t="s">
        <v>114</v>
      </c>
      <c r="E112" s="8" t="s">
        <v>53</v>
      </c>
      <c r="F112" s="14">
        <f t="shared" si="11"/>
        <v>110000</v>
      </c>
      <c r="G112" s="14">
        <f t="shared" si="11"/>
        <v>110000</v>
      </c>
    </row>
    <row r="113" spans="1:7" ht="15.75">
      <c r="A113" s="27" t="s">
        <v>54</v>
      </c>
      <c r="B113" s="8" t="s">
        <v>29</v>
      </c>
      <c r="C113" s="8" t="s">
        <v>19</v>
      </c>
      <c r="D113" s="11" t="s">
        <v>114</v>
      </c>
      <c r="E113" s="8" t="s">
        <v>55</v>
      </c>
      <c r="F113" s="14">
        <v>110000</v>
      </c>
      <c r="G113" s="14">
        <v>110000</v>
      </c>
    </row>
    <row r="114" spans="1:7" ht="15.75">
      <c r="A114" s="26" t="s">
        <v>147</v>
      </c>
      <c r="B114" s="8" t="s">
        <v>29</v>
      </c>
      <c r="C114" s="8" t="s">
        <v>19</v>
      </c>
      <c r="D114" s="11" t="s">
        <v>145</v>
      </c>
      <c r="E114" s="8"/>
      <c r="F114" s="14">
        <f aca="true" t="shared" si="12" ref="F114:G116">F115</f>
        <v>100000</v>
      </c>
      <c r="G114" s="14">
        <f t="shared" si="12"/>
        <v>100000</v>
      </c>
    </row>
    <row r="115" spans="1:7" ht="15.75">
      <c r="A115" s="26" t="s">
        <v>115</v>
      </c>
      <c r="B115" s="8" t="s">
        <v>29</v>
      </c>
      <c r="C115" s="8" t="s">
        <v>19</v>
      </c>
      <c r="D115" s="11" t="s">
        <v>148</v>
      </c>
      <c r="E115" s="8"/>
      <c r="F115" s="14">
        <f t="shared" si="12"/>
        <v>100000</v>
      </c>
      <c r="G115" s="14">
        <f t="shared" si="12"/>
        <v>100000</v>
      </c>
    </row>
    <row r="116" spans="1:7" ht="15.75">
      <c r="A116" s="27" t="s">
        <v>68</v>
      </c>
      <c r="B116" s="8" t="s">
        <v>29</v>
      </c>
      <c r="C116" s="8" t="s">
        <v>19</v>
      </c>
      <c r="D116" s="11" t="s">
        <v>116</v>
      </c>
      <c r="E116" s="8" t="s">
        <v>53</v>
      </c>
      <c r="F116" s="14">
        <f t="shared" si="12"/>
        <v>100000</v>
      </c>
      <c r="G116" s="14">
        <f t="shared" si="12"/>
        <v>100000</v>
      </c>
    </row>
    <row r="117" spans="1:7" ht="15.75">
      <c r="A117" s="27" t="s">
        <v>54</v>
      </c>
      <c r="B117" s="8" t="s">
        <v>29</v>
      </c>
      <c r="C117" s="8" t="s">
        <v>19</v>
      </c>
      <c r="D117" s="11" t="s">
        <v>116</v>
      </c>
      <c r="E117" s="8" t="s">
        <v>55</v>
      </c>
      <c r="F117" s="14">
        <v>100000</v>
      </c>
      <c r="G117" s="14">
        <v>100000</v>
      </c>
    </row>
    <row r="118" spans="1:7" ht="15.75">
      <c r="A118" s="26" t="s">
        <v>151</v>
      </c>
      <c r="B118" s="8" t="s">
        <v>29</v>
      </c>
      <c r="C118" s="8" t="s">
        <v>19</v>
      </c>
      <c r="D118" s="11" t="s">
        <v>152</v>
      </c>
      <c r="E118" s="8"/>
      <c r="F118" s="14">
        <f aca="true" t="shared" si="13" ref="F118:G120">F119</f>
        <v>150000</v>
      </c>
      <c r="G118" s="14">
        <f t="shared" si="13"/>
        <v>150000</v>
      </c>
    </row>
    <row r="119" spans="1:7" ht="15.75">
      <c r="A119" s="26" t="s">
        <v>117</v>
      </c>
      <c r="B119" s="8" t="s">
        <v>29</v>
      </c>
      <c r="C119" s="8" t="s">
        <v>19</v>
      </c>
      <c r="D119" s="11" t="s">
        <v>153</v>
      </c>
      <c r="E119" s="8"/>
      <c r="F119" s="14">
        <f t="shared" si="13"/>
        <v>150000</v>
      </c>
      <c r="G119" s="14">
        <f t="shared" si="13"/>
        <v>150000</v>
      </c>
    </row>
    <row r="120" spans="1:7" ht="15.75">
      <c r="A120" s="27" t="s">
        <v>68</v>
      </c>
      <c r="B120" s="8" t="s">
        <v>29</v>
      </c>
      <c r="C120" s="8" t="s">
        <v>19</v>
      </c>
      <c r="D120" s="11" t="s">
        <v>118</v>
      </c>
      <c r="E120" s="8" t="s">
        <v>53</v>
      </c>
      <c r="F120" s="14">
        <f t="shared" si="13"/>
        <v>150000</v>
      </c>
      <c r="G120" s="14">
        <f t="shared" si="13"/>
        <v>150000</v>
      </c>
    </row>
    <row r="121" spans="1:7" ht="15.75">
      <c r="A121" s="27" t="s">
        <v>54</v>
      </c>
      <c r="B121" s="8" t="s">
        <v>29</v>
      </c>
      <c r="C121" s="8" t="s">
        <v>19</v>
      </c>
      <c r="D121" s="11" t="s">
        <v>118</v>
      </c>
      <c r="E121" s="8" t="s">
        <v>55</v>
      </c>
      <c r="F121" s="17">
        <v>150000</v>
      </c>
      <c r="G121" s="17">
        <v>150000</v>
      </c>
    </row>
    <row r="122" spans="1:7" ht="15.75">
      <c r="A122" s="26" t="s">
        <v>155</v>
      </c>
      <c r="B122" s="8" t="s">
        <v>29</v>
      </c>
      <c r="C122" s="8" t="s">
        <v>19</v>
      </c>
      <c r="D122" s="11" t="s">
        <v>154</v>
      </c>
      <c r="E122" s="8"/>
      <c r="F122" s="14">
        <f>F123</f>
        <v>259753.98</v>
      </c>
      <c r="G122" s="14">
        <f>G123</f>
        <v>0</v>
      </c>
    </row>
    <row r="123" spans="1:7" ht="15.75">
      <c r="A123" s="26" t="s">
        <v>156</v>
      </c>
      <c r="B123" s="8" t="s">
        <v>29</v>
      </c>
      <c r="C123" s="8" t="s">
        <v>19</v>
      </c>
      <c r="D123" s="11" t="s">
        <v>157</v>
      </c>
      <c r="E123" s="8"/>
      <c r="F123" s="14">
        <f>F124</f>
        <v>259753.98</v>
      </c>
      <c r="G123" s="14">
        <f>G124</f>
        <v>0</v>
      </c>
    </row>
    <row r="124" spans="1:7" ht="15.75">
      <c r="A124" s="27" t="s">
        <v>68</v>
      </c>
      <c r="B124" s="8" t="s">
        <v>29</v>
      </c>
      <c r="C124" s="8" t="s">
        <v>19</v>
      </c>
      <c r="D124" s="11" t="s">
        <v>158</v>
      </c>
      <c r="E124" s="8" t="s">
        <v>53</v>
      </c>
      <c r="F124" s="14">
        <f>F125</f>
        <v>259753.98</v>
      </c>
      <c r="G124" s="14">
        <f>G125</f>
        <v>0</v>
      </c>
    </row>
    <row r="125" spans="1:7" ht="15.75">
      <c r="A125" s="27" t="s">
        <v>54</v>
      </c>
      <c r="B125" s="8" t="s">
        <v>29</v>
      </c>
      <c r="C125" s="8" t="s">
        <v>19</v>
      </c>
      <c r="D125" s="11" t="s">
        <v>158</v>
      </c>
      <c r="E125" s="8" t="s">
        <v>55</v>
      </c>
      <c r="F125" s="14">
        <v>259753.98</v>
      </c>
      <c r="G125" s="14">
        <v>0</v>
      </c>
    </row>
    <row r="126" spans="1:7" ht="15.75">
      <c r="A126" s="26" t="s">
        <v>159</v>
      </c>
      <c r="B126" s="8" t="s">
        <v>29</v>
      </c>
      <c r="C126" s="8" t="s">
        <v>19</v>
      </c>
      <c r="D126" s="11" t="s">
        <v>161</v>
      </c>
      <c r="E126" s="8"/>
      <c r="F126" s="14">
        <f aca="true" t="shared" si="14" ref="F126:G128">F127</f>
        <v>70000</v>
      </c>
      <c r="G126" s="14">
        <f t="shared" si="14"/>
        <v>70000</v>
      </c>
    </row>
    <row r="127" spans="1:7" ht="15.75">
      <c r="A127" s="26" t="s">
        <v>160</v>
      </c>
      <c r="B127" s="8" t="s">
        <v>29</v>
      </c>
      <c r="C127" s="8" t="s">
        <v>19</v>
      </c>
      <c r="D127" s="11" t="s">
        <v>162</v>
      </c>
      <c r="E127" s="8"/>
      <c r="F127" s="14">
        <f t="shared" si="14"/>
        <v>70000</v>
      </c>
      <c r="G127" s="14">
        <f t="shared" si="14"/>
        <v>70000</v>
      </c>
    </row>
    <row r="128" spans="1:7" ht="15.75">
      <c r="A128" s="27" t="s">
        <v>68</v>
      </c>
      <c r="B128" s="8" t="s">
        <v>29</v>
      </c>
      <c r="C128" s="8" t="s">
        <v>19</v>
      </c>
      <c r="D128" s="11" t="s">
        <v>163</v>
      </c>
      <c r="E128" s="8" t="s">
        <v>53</v>
      </c>
      <c r="F128" s="14">
        <f t="shared" si="14"/>
        <v>70000</v>
      </c>
      <c r="G128" s="14">
        <f t="shared" si="14"/>
        <v>70000</v>
      </c>
    </row>
    <row r="129" spans="1:7" ht="15.75">
      <c r="A129" s="27" t="s">
        <v>54</v>
      </c>
      <c r="B129" s="8" t="s">
        <v>29</v>
      </c>
      <c r="C129" s="8" t="s">
        <v>19</v>
      </c>
      <c r="D129" s="11" t="s">
        <v>163</v>
      </c>
      <c r="E129" s="8" t="s">
        <v>55</v>
      </c>
      <c r="F129" s="14">
        <v>70000</v>
      </c>
      <c r="G129" s="14">
        <v>70000</v>
      </c>
    </row>
    <row r="130" spans="1:7" ht="15.75">
      <c r="A130" s="19" t="s">
        <v>33</v>
      </c>
      <c r="B130" s="22" t="s">
        <v>34</v>
      </c>
      <c r="C130" s="22"/>
      <c r="D130" s="22"/>
      <c r="E130" s="22"/>
      <c r="F130" s="21">
        <f>F131</f>
        <v>466939</v>
      </c>
      <c r="G130" s="21">
        <f>G131</f>
        <v>466939</v>
      </c>
    </row>
    <row r="131" spans="1:7" ht="15.75">
      <c r="A131" s="28" t="s">
        <v>35</v>
      </c>
      <c r="B131" s="24" t="s">
        <v>34</v>
      </c>
      <c r="C131" s="24" t="s">
        <v>34</v>
      </c>
      <c r="D131" s="24"/>
      <c r="E131" s="24"/>
      <c r="F131" s="25">
        <f>F132</f>
        <v>466939</v>
      </c>
      <c r="G131" s="25">
        <f>G132</f>
        <v>466939</v>
      </c>
    </row>
    <row r="132" spans="1:7" ht="31.5">
      <c r="A132" s="26" t="s">
        <v>164</v>
      </c>
      <c r="B132" s="11" t="s">
        <v>34</v>
      </c>
      <c r="C132" s="11" t="s">
        <v>34</v>
      </c>
      <c r="D132" s="11" t="s">
        <v>119</v>
      </c>
      <c r="E132" s="11"/>
      <c r="F132" s="17">
        <f>F134</f>
        <v>466939</v>
      </c>
      <c r="G132" s="17">
        <f>G134</f>
        <v>466939</v>
      </c>
    </row>
    <row r="133" spans="1:7" ht="15.75">
      <c r="A133" s="26" t="s">
        <v>120</v>
      </c>
      <c r="B133" s="11" t="s">
        <v>34</v>
      </c>
      <c r="C133" s="11" t="s">
        <v>34</v>
      </c>
      <c r="D133" s="11" t="s">
        <v>172</v>
      </c>
      <c r="E133" s="11"/>
      <c r="F133" s="17">
        <f>F134</f>
        <v>466939</v>
      </c>
      <c r="G133" s="17">
        <f>G134</f>
        <v>466939</v>
      </c>
    </row>
    <row r="134" spans="1:7" ht="16.5" customHeight="1">
      <c r="A134" s="26" t="s">
        <v>58</v>
      </c>
      <c r="B134" s="11" t="s">
        <v>34</v>
      </c>
      <c r="C134" s="11" t="s">
        <v>34</v>
      </c>
      <c r="D134" s="11" t="s">
        <v>172</v>
      </c>
      <c r="E134" s="11" t="s">
        <v>3</v>
      </c>
      <c r="F134" s="17">
        <f>F135</f>
        <v>466939</v>
      </c>
      <c r="G134" s="17">
        <f>G135</f>
        <v>466939</v>
      </c>
    </row>
    <row r="135" spans="1:7" ht="15.75">
      <c r="A135" s="26" t="s">
        <v>59</v>
      </c>
      <c r="B135" s="11" t="s">
        <v>34</v>
      </c>
      <c r="C135" s="11" t="s">
        <v>34</v>
      </c>
      <c r="D135" s="11" t="s">
        <v>174</v>
      </c>
      <c r="E135" s="11" t="s">
        <v>60</v>
      </c>
      <c r="F135" s="17">
        <v>466939</v>
      </c>
      <c r="G135" s="17">
        <v>466939</v>
      </c>
    </row>
    <row r="136" spans="1:7" ht="15.75">
      <c r="A136" s="33" t="s">
        <v>36</v>
      </c>
      <c r="B136" s="22" t="s">
        <v>37</v>
      </c>
      <c r="C136" s="22"/>
      <c r="D136" s="22"/>
      <c r="E136" s="22"/>
      <c r="F136" s="21">
        <f aca="true" t="shared" si="15" ref="F136:G138">F137</f>
        <v>5761829.779999999</v>
      </c>
      <c r="G136" s="21">
        <f t="shared" si="15"/>
        <v>5674229.779999999</v>
      </c>
    </row>
    <row r="137" spans="1:7" ht="15.75">
      <c r="A137" s="28" t="s">
        <v>38</v>
      </c>
      <c r="B137" s="24" t="s">
        <v>37</v>
      </c>
      <c r="C137" s="24" t="s">
        <v>9</v>
      </c>
      <c r="D137" s="24"/>
      <c r="E137" s="24"/>
      <c r="F137" s="25">
        <f t="shared" si="15"/>
        <v>5761829.779999999</v>
      </c>
      <c r="G137" s="25">
        <f t="shared" si="15"/>
        <v>5674229.779999999</v>
      </c>
    </row>
    <row r="138" spans="1:7" ht="31.5">
      <c r="A138" s="26" t="s">
        <v>164</v>
      </c>
      <c r="B138" s="11" t="s">
        <v>37</v>
      </c>
      <c r="C138" s="11" t="s">
        <v>9</v>
      </c>
      <c r="D138" s="11" t="s">
        <v>119</v>
      </c>
      <c r="E138" s="11"/>
      <c r="F138" s="17">
        <f t="shared" si="15"/>
        <v>5761829.779999999</v>
      </c>
      <c r="G138" s="17">
        <f t="shared" si="15"/>
        <v>5674229.779999999</v>
      </c>
    </row>
    <row r="139" spans="1:7" ht="15.75">
      <c r="A139" s="34" t="s">
        <v>120</v>
      </c>
      <c r="B139" s="11" t="s">
        <v>37</v>
      </c>
      <c r="C139" s="11" t="s">
        <v>9</v>
      </c>
      <c r="D139" s="11" t="s">
        <v>122</v>
      </c>
      <c r="E139" s="11"/>
      <c r="F139" s="17">
        <f>F140</f>
        <v>5761829.779999999</v>
      </c>
      <c r="G139" s="17">
        <f>G140</f>
        <v>5674229.779999999</v>
      </c>
    </row>
    <row r="140" spans="1:7" ht="15.75">
      <c r="A140" s="26" t="s">
        <v>58</v>
      </c>
      <c r="B140" s="11" t="s">
        <v>37</v>
      </c>
      <c r="C140" s="11" t="s">
        <v>9</v>
      </c>
      <c r="D140" s="11" t="s">
        <v>121</v>
      </c>
      <c r="E140" s="11"/>
      <c r="F140" s="17">
        <f>F141+F143</f>
        <v>5761829.779999999</v>
      </c>
      <c r="G140" s="17">
        <f>G141+G143</f>
        <v>5674229.779999999</v>
      </c>
    </row>
    <row r="141" spans="1:7" ht="47.25">
      <c r="A141" s="26" t="s">
        <v>41</v>
      </c>
      <c r="B141" s="11" t="s">
        <v>37</v>
      </c>
      <c r="C141" s="11" t="s">
        <v>9</v>
      </c>
      <c r="D141" s="11" t="s">
        <v>121</v>
      </c>
      <c r="E141" s="11" t="s">
        <v>3</v>
      </c>
      <c r="F141" s="17">
        <f>F142</f>
        <v>4036991.61</v>
      </c>
      <c r="G141" s="17">
        <f>G142</f>
        <v>4036991.61</v>
      </c>
    </row>
    <row r="142" spans="1:7" ht="15.75">
      <c r="A142" s="26" t="s">
        <v>59</v>
      </c>
      <c r="B142" s="11" t="s">
        <v>37</v>
      </c>
      <c r="C142" s="11" t="s">
        <v>9</v>
      </c>
      <c r="D142" s="11" t="s">
        <v>121</v>
      </c>
      <c r="E142" s="11" t="s">
        <v>60</v>
      </c>
      <c r="F142" s="17">
        <v>4036991.61</v>
      </c>
      <c r="G142" s="17">
        <v>4036991.61</v>
      </c>
    </row>
    <row r="143" spans="1:7" ht="15.75">
      <c r="A143" s="27" t="s">
        <v>68</v>
      </c>
      <c r="B143" s="11" t="s">
        <v>37</v>
      </c>
      <c r="C143" s="11" t="s">
        <v>9</v>
      </c>
      <c r="D143" s="11" t="s">
        <v>121</v>
      </c>
      <c r="E143" s="11" t="s">
        <v>53</v>
      </c>
      <c r="F143" s="17">
        <f>F144</f>
        <v>1724838.17</v>
      </c>
      <c r="G143" s="17">
        <f>G144</f>
        <v>1637238.17</v>
      </c>
    </row>
    <row r="144" spans="1:7" ht="15.75">
      <c r="A144" s="27" t="s">
        <v>54</v>
      </c>
      <c r="B144" s="11" t="s">
        <v>37</v>
      </c>
      <c r="C144" s="11" t="s">
        <v>9</v>
      </c>
      <c r="D144" s="11" t="s">
        <v>121</v>
      </c>
      <c r="E144" s="11" t="s">
        <v>55</v>
      </c>
      <c r="F144" s="17">
        <v>1724838.17</v>
      </c>
      <c r="G144" s="17">
        <v>1637238.17</v>
      </c>
    </row>
    <row r="145" spans="1:7" ht="15.75">
      <c r="A145" s="12" t="s">
        <v>63</v>
      </c>
      <c r="B145" s="22" t="s">
        <v>1</v>
      </c>
      <c r="C145" s="22"/>
      <c r="D145" s="22"/>
      <c r="E145" s="22"/>
      <c r="F145" s="21">
        <f aca="true" t="shared" si="16" ref="F145:G151">F146</f>
        <v>72000</v>
      </c>
      <c r="G145" s="21">
        <f t="shared" si="16"/>
        <v>72000</v>
      </c>
    </row>
    <row r="146" spans="1:7" ht="15.75">
      <c r="A146" s="35" t="s">
        <v>71</v>
      </c>
      <c r="B146" s="24" t="s">
        <v>1</v>
      </c>
      <c r="C146" s="24" t="s">
        <v>9</v>
      </c>
      <c r="D146" s="24"/>
      <c r="E146" s="24"/>
      <c r="F146" s="25">
        <f t="shared" si="16"/>
        <v>72000</v>
      </c>
      <c r="G146" s="25">
        <f t="shared" si="16"/>
        <v>72000</v>
      </c>
    </row>
    <row r="147" spans="1:7" ht="31.5">
      <c r="A147" s="26" t="s">
        <v>129</v>
      </c>
      <c r="B147" s="11" t="s">
        <v>1</v>
      </c>
      <c r="C147" s="11" t="s">
        <v>9</v>
      </c>
      <c r="D147" s="11" t="s">
        <v>81</v>
      </c>
      <c r="E147" s="11"/>
      <c r="F147" s="17">
        <f aca="true" t="shared" si="17" ref="F147:G149">F148</f>
        <v>72000</v>
      </c>
      <c r="G147" s="17">
        <f t="shared" si="17"/>
        <v>72000</v>
      </c>
    </row>
    <row r="148" spans="1:7" ht="31.5">
      <c r="A148" s="26" t="s">
        <v>139</v>
      </c>
      <c r="B148" s="11" t="s">
        <v>1</v>
      </c>
      <c r="C148" s="11" t="s">
        <v>9</v>
      </c>
      <c r="D148" s="11" t="s">
        <v>91</v>
      </c>
      <c r="E148" s="11"/>
      <c r="F148" s="17">
        <f t="shared" si="17"/>
        <v>72000</v>
      </c>
      <c r="G148" s="17">
        <f t="shared" si="17"/>
        <v>72000</v>
      </c>
    </row>
    <row r="149" spans="1:7" ht="31.5">
      <c r="A149" s="26" t="s">
        <v>86</v>
      </c>
      <c r="B149" s="11" t="s">
        <v>1</v>
      </c>
      <c r="C149" s="11" t="s">
        <v>9</v>
      </c>
      <c r="D149" s="11" t="s">
        <v>124</v>
      </c>
      <c r="E149" s="11"/>
      <c r="F149" s="17">
        <f t="shared" si="17"/>
        <v>72000</v>
      </c>
      <c r="G149" s="17">
        <f t="shared" si="17"/>
        <v>72000</v>
      </c>
    </row>
    <row r="150" spans="1:7" ht="15.75">
      <c r="A150" s="26" t="s">
        <v>65</v>
      </c>
      <c r="B150" s="11" t="s">
        <v>1</v>
      </c>
      <c r="C150" s="11" t="s">
        <v>9</v>
      </c>
      <c r="D150" s="11" t="s">
        <v>123</v>
      </c>
      <c r="E150" s="11"/>
      <c r="F150" s="17">
        <f t="shared" si="16"/>
        <v>72000</v>
      </c>
      <c r="G150" s="17">
        <f t="shared" si="16"/>
        <v>72000</v>
      </c>
    </row>
    <row r="151" spans="1:7" ht="15.75">
      <c r="A151" s="26" t="s">
        <v>67</v>
      </c>
      <c r="B151" s="11" t="s">
        <v>1</v>
      </c>
      <c r="C151" s="11" t="s">
        <v>9</v>
      </c>
      <c r="D151" s="11" t="s">
        <v>123</v>
      </c>
      <c r="E151" s="11" t="s">
        <v>64</v>
      </c>
      <c r="F151" s="17">
        <f t="shared" si="16"/>
        <v>72000</v>
      </c>
      <c r="G151" s="17">
        <f t="shared" si="16"/>
        <v>72000</v>
      </c>
    </row>
    <row r="152" spans="1:7" ht="15.75">
      <c r="A152" s="26" t="s">
        <v>66</v>
      </c>
      <c r="B152" s="11" t="s">
        <v>1</v>
      </c>
      <c r="C152" s="11" t="s">
        <v>9</v>
      </c>
      <c r="D152" s="11" t="s">
        <v>123</v>
      </c>
      <c r="E152" s="11" t="s">
        <v>173</v>
      </c>
      <c r="F152" s="17">
        <v>72000</v>
      </c>
      <c r="G152" s="17">
        <v>72000</v>
      </c>
    </row>
  </sheetData>
  <sheetProtection/>
  <mergeCells count="4">
    <mergeCell ref="C1:E1"/>
    <mergeCell ref="C4:G4"/>
    <mergeCell ref="A5:G5"/>
    <mergeCell ref="C3:E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Спец3</cp:lastModifiedBy>
  <cp:lastPrinted>2020-11-10T10:47:32Z</cp:lastPrinted>
  <dcterms:created xsi:type="dcterms:W3CDTF">2008-01-21T13:52:13Z</dcterms:created>
  <dcterms:modified xsi:type="dcterms:W3CDTF">2020-11-10T11:44:47Z</dcterms:modified>
  <cp:category/>
  <cp:version/>
  <cp:contentType/>
  <cp:contentStatus/>
</cp:coreProperties>
</file>