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8г" sheetId="1" r:id="rId1"/>
  </sheets>
  <definedNames/>
  <calcPr fullCalcOnLoad="1"/>
</workbook>
</file>

<file path=xl/sharedStrings.xml><?xml version="1.0" encoding="utf-8"?>
<sst xmlns="http://schemas.openxmlformats.org/spreadsheetml/2006/main" count="1005" uniqueCount="181">
  <si>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</si>
  <si>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</si>
  <si>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</si>
  <si>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</si>
  <si>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</si>
  <si>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</si>
  <si>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</si>
  <si>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</si>
  <si>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</si>
  <si>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</si>
  <si>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</si>
  <si>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</si>
  <si>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</si>
  <si>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</si>
  <si>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</si>
  <si>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</si>
  <si>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</si>
  <si>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</si>
  <si>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</si>
  <si>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</si>
  <si>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</si>
  <si>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</si>
  <si>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</si>
  <si>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</si>
  <si>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</si>
  <si>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</si>
  <si>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</si>
  <si>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</si>
  <si>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</si>
  <si>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</si>
  <si>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</si>
  <si>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</si>
  <si>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</si>
  <si>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</si>
  <si>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</si>
  <si>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</si>
  <si>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</si>
  <si>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</si>
  <si>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</si>
  <si>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</si>
  <si>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</si>
  <si>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</si>
  <si>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</si>
  <si>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</si>
  <si>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</si>
  <si>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</si>
  <si>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</si>
  <si>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</si>
  <si>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111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</si>
  <si>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</si>
  <si>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</si>
  <si>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</si>
  <si>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</si>
  <si>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</si>
  <si>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</si>
  <si>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</si>
  <si>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</si>
  <si>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</si>
  <si>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</si>
  <si>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</si>
  <si>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</si>
  <si>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</si>
  <si>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</si>
  <si>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</si>
  <si>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</si>
  <si>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</si>
  <si>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</si>
  <si>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</si>
  <si>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</si>
  <si>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</si>
  <si>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</si>
  <si>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</si>
  <si>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</si>
  <si>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</si>
  <si>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</si>
  <si>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</si>
  <si>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</si>
  <si>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</si>
  <si>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</si>
  <si>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</si>
  <si>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</si>
  <si>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</si>
  <si>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</si>
  <si>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</si>
  <si>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</si>
  <si>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</si>
  <si>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</si>
  <si>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</si>
  <si>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</si>
  <si>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</si>
  <si>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</si>
  <si>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</si>
  <si>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</si>
  <si>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</si>
  <si>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</si>
  <si>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</si>
  <si>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</si>
  <si>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</si>
  <si>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</si>
  <si>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</si>
  <si>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</si>
  <si>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 xml:space="preserve">Уплата прочих налогов, сборов 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</si>
  <si>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</si>
  <si>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</si>
  <si>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</si>
  <si>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</si>
  <si>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</si>
  <si>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</si>
  <si>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</si>
  <si>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</si>
  <si>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</si>
  <si>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</si>
  <si>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60 0 00 00590</t>
  </si>
  <si>
    <t>60 0 00 00220</t>
  </si>
  <si>
    <t>60 0 00 00040</t>
  </si>
  <si>
    <t>60 0 00 D9300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</si>
  <si>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</si>
  <si>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</si>
  <si>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</si>
  <si>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</si>
  <si>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</si>
  <si>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</si>
  <si>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</si>
  <si>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</si>
  <si>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</si>
  <si>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</si>
  <si>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</si>
  <si>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</si>
  <si>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>Фонд оплаты труда казенных учреждений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</si>
  <si>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</si>
  <si>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</si>
  <si>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</si>
  <si>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</si>
  <si>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Уплата иных платежей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</si>
  <si>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</si>
  <si>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</si>
  <si>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</si>
  <si>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</si>
  <si>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</si>
  <si>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</si>
  <si>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Расходы на обеспечение функций органами местного самоуправления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</si>
  <si>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</si>
  <si>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Муниц.программа "Капитальный ремонт и содержание дорожно-уличной сети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</si>
  <si>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</si>
  <si>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</si>
  <si>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Прочая закупка товаров, работ и услуг</t>
  </si>
  <si>
    <t>Ведомственная структура расходов бюджета муниципального образования сельское поселение Шугур на 2019 год</t>
  </si>
  <si>
    <t>(рублей)</t>
  </si>
  <si>
    <t>60 0 00 S2591</t>
  </si>
  <si>
    <t>60 0 00 82591</t>
  </si>
  <si>
    <t>60 0 00 00540</t>
  </si>
  <si>
    <t>60 0 00 75150</t>
  </si>
  <si>
    <t>Расходы на повышение оплаты труда</t>
  </si>
  <si>
    <t>256800,00</t>
  </si>
  <si>
    <t>100864</t>
  </si>
  <si>
    <t>Субвенции на осуществление первичного воинского учета на территориях, где отсутствуют военные комиссариаты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</si>
  <si>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</si>
  <si>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0</t>
  </si>
  <si>
    <t>01 0 00 00000</t>
  </si>
  <si>
    <t>Расходы на проведение противопожарной пропаганды, обеспечение противопожарной защиты населения</t>
  </si>
  <si>
    <t>60 0 00 72580</t>
  </si>
  <si>
    <t>02 0 00 00000</t>
  </si>
  <si>
    <t>Приложение  4</t>
  </si>
  <si>
    <t>Иные выплаты персоналу учреждений, за исключением фонда оплаты труда</t>
  </si>
  <si>
    <t>Подпрограмма " Прочее благоустройство  "Благоустройство муниципального образования сельское поселение Шугур на 2017 - 2019 годы"</t>
  </si>
  <si>
    <t>04 0 00 06500</t>
  </si>
  <si>
    <t>04 0 00 70990</t>
  </si>
  <si>
    <t>72000</t>
  </si>
  <si>
    <t>Содержание муниципального жилищного фонда</t>
  </si>
  <si>
    <t>60 0 00 73520</t>
  </si>
  <si>
    <t>Обеспечение полномочий по молодежной политике</t>
  </si>
  <si>
    <t>Расходы на обеспечение деятельности(оказание услуг)муниципальных учреждений</t>
  </si>
  <si>
    <t>60 0 00 70143</t>
  </si>
  <si>
    <t>Другие вопросы в области охраны окружающей среды</t>
  </si>
  <si>
    <t>Рсходы по организации деятельности в сфере обращения с твердыми коммунальными отходами</t>
  </si>
  <si>
    <t>06</t>
  </si>
  <si>
    <t>60 0 00 84290</t>
  </si>
  <si>
    <t>60 0 00 82630</t>
  </si>
  <si>
    <t>Софинансирование расходов на реализацию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</t>
  </si>
  <si>
    <t>60 0 00 S2630</t>
  </si>
  <si>
    <t>от 30.09.2019  №48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</si>
</sst>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#,##0.00_р_.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8"/>
      <color rgb="FF40404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83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83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4" fillId="0" borderId="10" xfId="0" applyNumberFormat="1" applyFont="1" applyFill="1" applyBorder="1" applyAlignment="1" applyProtection="1">
      <alignment horizontal="center" wrapText="1"/>
      <protection/>
    </xf>
    <xf numFmtId="49" fontId="54" fillId="0" borderId="10" xfId="0" applyNumberFormat="1" applyFont="1" applyFill="1" applyBorder="1" applyAlignment="1" applyProtection="1">
      <alignment horizontal="center"/>
      <protection/>
    </xf>
    <xf numFmtId="0" fontId="54" fillId="0" borderId="10" xfId="0" applyNumberFormat="1" applyFont="1" applyFill="1" applyBorder="1" applyAlignment="1" applyProtection="1">
      <alignment wrapText="1"/>
      <protection/>
    </xf>
    <xf numFmtId="183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17" fillId="36" borderId="13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6" fillId="35" borderId="10" xfId="0" applyNumberFormat="1" applyFont="1" applyFill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 vertical="top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 vertical="top"/>
      <protection/>
    </xf>
    <xf numFmtId="2" fontId="3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54" fillId="0" borderId="10" xfId="0" applyNumberFormat="1" applyFont="1" applyFill="1" applyBorder="1" applyAlignment="1" applyProtection="1">
      <alignment horizontal="center"/>
      <protection/>
    </xf>
    <xf numFmtId="2" fontId="1" fillId="35" borderId="14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5" fillId="0" borderId="0" xfId="0" applyNumberFormat="1" applyFont="1" applyFill="1" applyBorder="1" applyAlignment="1" applyProtection="1">
      <alignment vertical="top"/>
      <protection/>
    </xf>
    <xf numFmtId="0" fontId="56" fillId="0" borderId="0" xfId="0" applyNumberFormat="1" applyFont="1" applyFill="1" applyBorder="1" applyAlignment="1" applyProtection="1">
      <alignment vertical="top"/>
      <protection/>
    </xf>
    <xf numFmtId="0" fontId="56" fillId="0" borderId="0" xfId="0" applyNumberFormat="1" applyFont="1" applyFill="1" applyBorder="1" applyAlignment="1" applyProtection="1">
      <alignment vertical="top" wrapText="1"/>
      <protection/>
    </xf>
    <xf numFmtId="0" fontId="2" fillId="37" borderId="10" xfId="0" applyNumberFormat="1" applyFont="1" applyFill="1" applyBorder="1" applyAlignment="1" applyProtection="1">
      <alignment wrapText="1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0" fontId="2" fillId="37" borderId="10" xfId="0" applyNumberFormat="1" applyFont="1" applyFill="1" applyBorder="1" applyAlignment="1" applyProtection="1">
      <alignment horizontal="center" wrapText="1"/>
      <protection/>
    </xf>
    <xf numFmtId="49" fontId="2" fillId="37" borderId="10" xfId="0" applyNumberFormat="1" applyFont="1" applyFill="1" applyBorder="1" applyAlignment="1" applyProtection="1">
      <alignment horizontal="center"/>
      <protection/>
    </xf>
    <xf numFmtId="49" fontId="1" fillId="37" borderId="10" xfId="0" applyNumberFormat="1" applyFont="1" applyFill="1" applyBorder="1" applyAlignment="1" applyProtection="1">
      <alignment horizontal="center"/>
      <protection/>
    </xf>
    <xf numFmtId="2" fontId="2" fillId="37" borderId="10" xfId="0" applyNumberFormat="1" applyFont="1" applyFill="1" applyBorder="1" applyAlignment="1" applyProtection="1">
      <alignment horizontal="center"/>
      <protection/>
    </xf>
    <xf numFmtId="0" fontId="1" fillId="36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30"/>
  <sheetViews>
    <sheetView tabSelected="1" zoomScale="80" zoomScaleNormal="80" zoomScalePageLayoutView="0" workbookViewId="0" topLeftCell="B1">
      <selection activeCell="H4" sqref="H4:I4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1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1"/>
      <c r="G1" s="120" t="s">
        <v>162</v>
      </c>
      <c r="H1" s="120"/>
      <c r="I1" s="120"/>
    </row>
    <row r="2" spans="2:9" ht="15.75">
      <c r="B2" s="2"/>
      <c r="C2" s="51"/>
      <c r="F2" s="120" t="s">
        <v>100</v>
      </c>
      <c r="G2" s="120"/>
      <c r="H2" s="120"/>
      <c r="I2" s="120"/>
    </row>
    <row r="3" spans="2:9" ht="15.75">
      <c r="B3" s="2"/>
      <c r="C3" s="51"/>
      <c r="F3" s="120" t="s">
        <v>81</v>
      </c>
      <c r="G3" s="120"/>
      <c r="H3" s="120"/>
      <c r="I3" s="120"/>
    </row>
    <row r="4" spans="2:9" ht="15.75">
      <c r="B4" s="2"/>
      <c r="C4" s="51"/>
      <c r="G4" s="48"/>
      <c r="H4" s="121" t="s">
        <v>180</v>
      </c>
      <c r="I4" s="121"/>
    </row>
    <row r="5" spans="2:8" ht="15.75">
      <c r="B5" s="118"/>
      <c r="C5" s="118"/>
      <c r="D5" s="118"/>
      <c r="E5" s="118"/>
      <c r="F5" s="118"/>
      <c r="G5" s="118"/>
      <c r="H5" s="118"/>
    </row>
    <row r="6" spans="2:8" ht="24" customHeight="1">
      <c r="B6" s="119" t="s">
        <v>146</v>
      </c>
      <c r="C6" s="119"/>
      <c r="D6" s="119"/>
      <c r="E6" s="119"/>
      <c r="F6" s="119"/>
      <c r="G6" s="119"/>
      <c r="H6" s="119"/>
    </row>
    <row r="7" spans="2:13" ht="15.75">
      <c r="B7" s="11"/>
      <c r="C7" s="11"/>
      <c r="D7" s="11"/>
      <c r="E7" s="11"/>
      <c r="F7" s="11"/>
      <c r="G7" s="11"/>
      <c r="H7" s="50"/>
      <c r="I7" s="50" t="s">
        <v>147</v>
      </c>
      <c r="J7" s="49"/>
      <c r="K7" s="49"/>
      <c r="L7" s="49"/>
      <c r="M7" s="49"/>
    </row>
    <row r="8" spans="2:9" ht="29.25" customHeight="1">
      <c r="B8" s="3" t="s">
        <v>1</v>
      </c>
      <c r="C8" s="52" t="s">
        <v>87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88</v>
      </c>
      <c r="I8" s="82" t="s">
        <v>131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4">
        <v>7</v>
      </c>
      <c r="I9" s="83">
        <v>8</v>
      </c>
    </row>
    <row r="10" spans="2:11" ht="15.75">
      <c r="B10" s="14" t="s">
        <v>80</v>
      </c>
      <c r="C10" s="19">
        <v>650</v>
      </c>
      <c r="D10" s="19"/>
      <c r="E10" s="19"/>
      <c r="F10" s="19"/>
      <c r="G10" s="19"/>
      <c r="H10" s="106">
        <f>H11+H58+H68+H93+H112+H158+H182+H209+H164</f>
        <v>35167729.220000006</v>
      </c>
      <c r="I10" s="106">
        <f>I11+I58+I68+I93+I112+I158+I182+I209</f>
        <v>240135.76</v>
      </c>
      <c r="K10" s="79"/>
    </row>
    <row r="11" spans="2:9" ht="15.75">
      <c r="B11" s="15" t="s">
        <v>6</v>
      </c>
      <c r="C11" s="53">
        <v>650</v>
      </c>
      <c r="D11" s="13" t="s">
        <v>17</v>
      </c>
      <c r="E11" s="13"/>
      <c r="F11" s="13"/>
      <c r="G11" s="13"/>
      <c r="H11" s="92">
        <f>H12+H20+H36+H41</f>
        <v>7818626</v>
      </c>
      <c r="I11" s="92">
        <f>I12+I20+I36+I41</f>
        <v>0</v>
      </c>
    </row>
    <row r="12" spans="2:9" s="9" customFormat="1" ht="31.5">
      <c r="B12" s="28" t="s">
        <v>89</v>
      </c>
      <c r="C12" s="54">
        <v>650</v>
      </c>
      <c r="D12" s="29" t="s">
        <v>17</v>
      </c>
      <c r="E12" s="29" t="s">
        <v>18</v>
      </c>
      <c r="F12" s="29"/>
      <c r="G12" s="29"/>
      <c r="H12" s="93">
        <f>H13</f>
        <v>1059468</v>
      </c>
      <c r="I12" s="94">
        <v>0</v>
      </c>
    </row>
    <row r="13" spans="2:9" ht="15.75">
      <c r="B13" s="7" t="s">
        <v>83</v>
      </c>
      <c r="C13" s="55">
        <v>650</v>
      </c>
      <c r="D13" s="32" t="s">
        <v>17</v>
      </c>
      <c r="E13" s="32" t="s">
        <v>18</v>
      </c>
      <c r="F13" s="32" t="s">
        <v>103</v>
      </c>
      <c r="G13" s="32"/>
      <c r="H13" s="95">
        <f>H15</f>
        <v>1059468</v>
      </c>
      <c r="I13" s="96">
        <v>0</v>
      </c>
    </row>
    <row r="14" spans="2:9" ht="15.75" hidden="1">
      <c r="B14" s="74" t="s">
        <v>96</v>
      </c>
      <c r="C14" s="56">
        <v>650</v>
      </c>
      <c r="D14" s="32" t="s">
        <v>17</v>
      </c>
      <c r="E14" s="32" t="s">
        <v>18</v>
      </c>
      <c r="F14" s="32" t="s">
        <v>103</v>
      </c>
      <c r="G14" s="32"/>
      <c r="H14" s="95">
        <f>H15</f>
        <v>1059468</v>
      </c>
      <c r="I14" s="96">
        <v>0</v>
      </c>
    </row>
    <row r="15" spans="2:9" ht="31.5">
      <c r="B15" s="31" t="s">
        <v>90</v>
      </c>
      <c r="C15" s="56">
        <v>650</v>
      </c>
      <c r="D15" s="32" t="s">
        <v>17</v>
      </c>
      <c r="E15" s="32" t="s">
        <v>18</v>
      </c>
      <c r="F15" s="32" t="s">
        <v>102</v>
      </c>
      <c r="G15" s="32"/>
      <c r="H15" s="95">
        <f>H16</f>
        <v>1059468</v>
      </c>
      <c r="I15" s="96">
        <v>0</v>
      </c>
    </row>
    <row r="16" spans="2:9" ht="46.5" customHeight="1">
      <c r="B16" s="31" t="s">
        <v>63</v>
      </c>
      <c r="C16" s="56">
        <v>650</v>
      </c>
      <c r="D16" s="32" t="s">
        <v>17</v>
      </c>
      <c r="E16" s="32" t="s">
        <v>18</v>
      </c>
      <c r="F16" s="32" t="s">
        <v>102</v>
      </c>
      <c r="G16" s="32" t="s">
        <v>60</v>
      </c>
      <c r="H16" s="95">
        <f>H17</f>
        <v>1059468</v>
      </c>
      <c r="I16" s="96">
        <v>0</v>
      </c>
    </row>
    <row r="17" spans="2:9" ht="15.75">
      <c r="B17" s="34" t="s">
        <v>62</v>
      </c>
      <c r="C17" s="57">
        <v>650</v>
      </c>
      <c r="D17" s="32" t="s">
        <v>17</v>
      </c>
      <c r="E17" s="32" t="s">
        <v>18</v>
      </c>
      <c r="F17" s="32" t="s">
        <v>102</v>
      </c>
      <c r="G17" s="32" t="s">
        <v>61</v>
      </c>
      <c r="H17" s="95">
        <f>H18+H19</f>
        <v>1059468</v>
      </c>
      <c r="I17" s="96">
        <v>0</v>
      </c>
    </row>
    <row r="18" spans="2:9" ht="15.75">
      <c r="B18" s="31" t="s">
        <v>121</v>
      </c>
      <c r="C18" s="56">
        <v>650</v>
      </c>
      <c r="D18" s="32" t="s">
        <v>17</v>
      </c>
      <c r="E18" s="32" t="s">
        <v>18</v>
      </c>
      <c r="F18" s="32" t="s">
        <v>102</v>
      </c>
      <c r="G18" s="32" t="s">
        <v>40</v>
      </c>
      <c r="H18" s="95">
        <v>811934</v>
      </c>
      <c r="I18" s="96">
        <v>0</v>
      </c>
    </row>
    <row r="19" spans="2:9" ht="28.5" customHeight="1">
      <c r="B19" s="31" t="s">
        <v>122</v>
      </c>
      <c r="C19" s="56">
        <v>650</v>
      </c>
      <c r="D19" s="32" t="s">
        <v>17</v>
      </c>
      <c r="E19" s="32" t="s">
        <v>18</v>
      </c>
      <c r="F19" s="32" t="s">
        <v>102</v>
      </c>
      <c r="G19" s="32" t="s">
        <v>123</v>
      </c>
      <c r="H19" s="95">
        <v>247534</v>
      </c>
      <c r="I19" s="96">
        <v>0</v>
      </c>
    </row>
    <row r="20" spans="2:9" s="9" customFormat="1" ht="31.5">
      <c r="B20" s="31" t="s">
        <v>122</v>
      </c>
      <c r="C20" s="54">
        <v>650</v>
      </c>
      <c r="D20" s="29" t="s">
        <v>17</v>
      </c>
      <c r="E20" s="29" t="s">
        <v>19</v>
      </c>
      <c r="F20" s="29"/>
      <c r="G20" s="29"/>
      <c r="H20" s="93">
        <f>H21</f>
        <v>5022810</v>
      </c>
      <c r="I20" s="94">
        <v>0</v>
      </c>
    </row>
    <row r="21" spans="2:9" ht="15.75">
      <c r="B21" s="7" t="s">
        <v>83</v>
      </c>
      <c r="C21" s="55">
        <v>650</v>
      </c>
      <c r="D21" s="32" t="s">
        <v>17</v>
      </c>
      <c r="E21" s="32" t="s">
        <v>19</v>
      </c>
      <c r="F21" s="32" t="s">
        <v>103</v>
      </c>
      <c r="G21" s="32"/>
      <c r="H21" s="95">
        <f>H22</f>
        <v>5022810</v>
      </c>
      <c r="I21" s="96">
        <v>0</v>
      </c>
    </row>
    <row r="22" spans="2:9" ht="15.75">
      <c r="B22" s="74" t="s">
        <v>96</v>
      </c>
      <c r="C22" s="57">
        <v>650</v>
      </c>
      <c r="D22" s="32" t="s">
        <v>17</v>
      </c>
      <c r="E22" s="32" t="s">
        <v>19</v>
      </c>
      <c r="F22" s="32" t="s">
        <v>103</v>
      </c>
      <c r="G22" s="32"/>
      <c r="H22" s="95">
        <f>H23+H32</f>
        <v>5022810</v>
      </c>
      <c r="I22" s="96">
        <v>0</v>
      </c>
    </row>
    <row r="23" spans="2:9" ht="15.75">
      <c r="B23" s="34" t="s">
        <v>140</v>
      </c>
      <c r="C23" s="57">
        <v>650</v>
      </c>
      <c r="D23" s="32" t="s">
        <v>17</v>
      </c>
      <c r="E23" s="32" t="s">
        <v>19</v>
      </c>
      <c r="F23" s="6" t="s">
        <v>104</v>
      </c>
      <c r="G23" s="32"/>
      <c r="H23" s="95">
        <f>H24+H29</f>
        <v>4766010</v>
      </c>
      <c r="I23" s="96">
        <v>0</v>
      </c>
    </row>
    <row r="24" spans="2:9" ht="47.25">
      <c r="B24" s="31" t="s">
        <v>63</v>
      </c>
      <c r="C24" s="56">
        <v>650</v>
      </c>
      <c r="D24" s="32" t="s">
        <v>17</v>
      </c>
      <c r="E24" s="32" t="s">
        <v>19</v>
      </c>
      <c r="F24" s="6" t="s">
        <v>104</v>
      </c>
      <c r="G24" s="32" t="s">
        <v>60</v>
      </c>
      <c r="H24" s="95">
        <f>H25</f>
        <v>4665146</v>
      </c>
      <c r="I24" s="96">
        <v>0</v>
      </c>
    </row>
    <row r="25" spans="2:9" ht="15.75">
      <c r="B25" s="34" t="s">
        <v>62</v>
      </c>
      <c r="C25" s="57">
        <v>650</v>
      </c>
      <c r="D25" s="32" t="s">
        <v>17</v>
      </c>
      <c r="E25" s="32" t="s">
        <v>19</v>
      </c>
      <c r="F25" s="6" t="s">
        <v>104</v>
      </c>
      <c r="G25" s="32" t="s">
        <v>61</v>
      </c>
      <c r="H25" s="95">
        <f>SUM(H26:H27:H28)</f>
        <v>4665146</v>
      </c>
      <c r="I25" s="96">
        <v>0</v>
      </c>
    </row>
    <row r="26" spans="2:9" ht="15.75">
      <c r="B26" s="4" t="s">
        <v>121</v>
      </c>
      <c r="C26" s="55">
        <v>650</v>
      </c>
      <c r="D26" s="6" t="s">
        <v>17</v>
      </c>
      <c r="E26" s="6" t="s">
        <v>19</v>
      </c>
      <c r="F26" s="6" t="s">
        <v>104</v>
      </c>
      <c r="G26" s="6" t="s">
        <v>40</v>
      </c>
      <c r="H26" s="97">
        <v>3410063</v>
      </c>
      <c r="I26" s="96">
        <v>0</v>
      </c>
    </row>
    <row r="27" spans="2:9" ht="31.5">
      <c r="B27" s="7" t="s">
        <v>71</v>
      </c>
      <c r="C27" s="55">
        <v>650</v>
      </c>
      <c r="D27" s="6" t="s">
        <v>17</v>
      </c>
      <c r="E27" s="6" t="s">
        <v>19</v>
      </c>
      <c r="F27" s="6" t="s">
        <v>104</v>
      </c>
      <c r="G27" s="6" t="s">
        <v>41</v>
      </c>
      <c r="H27" s="97">
        <v>42600</v>
      </c>
      <c r="I27" s="96">
        <v>0</v>
      </c>
    </row>
    <row r="28" spans="2:9" ht="31.5">
      <c r="B28" s="31" t="s">
        <v>122</v>
      </c>
      <c r="C28" s="55">
        <v>650</v>
      </c>
      <c r="D28" s="6" t="s">
        <v>17</v>
      </c>
      <c r="E28" s="6" t="s">
        <v>19</v>
      </c>
      <c r="F28" s="6" t="s">
        <v>104</v>
      </c>
      <c r="G28" s="32" t="s">
        <v>123</v>
      </c>
      <c r="H28" s="97">
        <v>1212483</v>
      </c>
      <c r="I28" s="96">
        <v>0</v>
      </c>
    </row>
    <row r="29" spans="2:9" ht="15.75">
      <c r="B29" s="7" t="s">
        <v>54</v>
      </c>
      <c r="C29" s="55">
        <v>650</v>
      </c>
      <c r="D29" s="32" t="s">
        <v>17</v>
      </c>
      <c r="E29" s="32" t="s">
        <v>19</v>
      </c>
      <c r="F29" s="6" t="s">
        <v>104</v>
      </c>
      <c r="G29" s="32" t="s">
        <v>78</v>
      </c>
      <c r="H29" s="95" t="s">
        <v>154</v>
      </c>
      <c r="I29" s="96">
        <v>0</v>
      </c>
    </row>
    <row r="30" spans="2:9" ht="15.75">
      <c r="B30" s="7" t="s">
        <v>0</v>
      </c>
      <c r="C30" s="55">
        <v>650</v>
      </c>
      <c r="D30" s="6" t="s">
        <v>17</v>
      </c>
      <c r="E30" s="6" t="s">
        <v>19</v>
      </c>
      <c r="F30" s="6" t="s">
        <v>104</v>
      </c>
      <c r="G30" s="6" t="s">
        <v>55</v>
      </c>
      <c r="H30" s="97">
        <v>100864</v>
      </c>
      <c r="I30" s="96">
        <v>0</v>
      </c>
    </row>
    <row r="31" spans="2:9" ht="15.75">
      <c r="B31" s="34" t="s">
        <v>152</v>
      </c>
      <c r="C31" s="55">
        <v>650</v>
      </c>
      <c r="D31" s="6" t="s">
        <v>17</v>
      </c>
      <c r="E31" s="6" t="s">
        <v>19</v>
      </c>
      <c r="F31" s="6" t="s">
        <v>151</v>
      </c>
      <c r="G31" s="6"/>
      <c r="H31" s="97" t="s">
        <v>153</v>
      </c>
      <c r="I31" s="96">
        <v>0</v>
      </c>
    </row>
    <row r="32" spans="2:9" ht="47.25">
      <c r="B32" s="31" t="s">
        <v>63</v>
      </c>
      <c r="C32" s="55">
        <v>650</v>
      </c>
      <c r="D32" s="6" t="s">
        <v>17</v>
      </c>
      <c r="E32" s="6" t="s">
        <v>19</v>
      </c>
      <c r="F32" s="6" t="s">
        <v>151</v>
      </c>
      <c r="G32" s="32" t="s">
        <v>60</v>
      </c>
      <c r="H32" s="97">
        <f>H33</f>
        <v>256800</v>
      </c>
      <c r="I32" s="96">
        <v>0</v>
      </c>
    </row>
    <row r="33" spans="2:9" ht="15.75">
      <c r="B33" s="34" t="s">
        <v>62</v>
      </c>
      <c r="C33" s="55">
        <v>650</v>
      </c>
      <c r="D33" s="6" t="s">
        <v>17</v>
      </c>
      <c r="E33" s="6" t="s">
        <v>19</v>
      </c>
      <c r="F33" s="6" t="s">
        <v>151</v>
      </c>
      <c r="G33" s="32" t="s">
        <v>61</v>
      </c>
      <c r="H33" s="97">
        <f>H34+H35</f>
        <v>256800</v>
      </c>
      <c r="I33" s="96">
        <v>0</v>
      </c>
    </row>
    <row r="34" spans="2:9" ht="15.75">
      <c r="B34" s="4" t="s">
        <v>121</v>
      </c>
      <c r="C34" s="55">
        <v>650</v>
      </c>
      <c r="D34" s="6" t="s">
        <v>17</v>
      </c>
      <c r="E34" s="6" t="s">
        <v>19</v>
      </c>
      <c r="F34" s="6" t="s">
        <v>151</v>
      </c>
      <c r="G34" s="6" t="s">
        <v>40</v>
      </c>
      <c r="H34" s="97">
        <v>197240</v>
      </c>
      <c r="I34" s="96">
        <v>0</v>
      </c>
    </row>
    <row r="35" spans="2:9" ht="31.5">
      <c r="B35" s="31" t="s">
        <v>122</v>
      </c>
      <c r="C35" s="55">
        <v>650</v>
      </c>
      <c r="D35" s="6" t="s">
        <v>17</v>
      </c>
      <c r="E35" s="6" t="s">
        <v>19</v>
      </c>
      <c r="F35" s="6" t="s">
        <v>151</v>
      </c>
      <c r="G35" s="32" t="s">
        <v>123</v>
      </c>
      <c r="H35" s="97">
        <v>59560</v>
      </c>
      <c r="I35" s="96">
        <v>0</v>
      </c>
    </row>
    <row r="36" spans="2:9" s="8" customFormat="1" ht="15.75">
      <c r="B36" s="35" t="s">
        <v>7</v>
      </c>
      <c r="C36" s="58">
        <v>650</v>
      </c>
      <c r="D36" s="29" t="s">
        <v>17</v>
      </c>
      <c r="E36" s="29" t="s">
        <v>28</v>
      </c>
      <c r="F36" s="29"/>
      <c r="G36" s="29"/>
      <c r="H36" s="93">
        <f>H37</f>
        <v>50000</v>
      </c>
      <c r="I36" s="98">
        <v>0</v>
      </c>
    </row>
    <row r="37" spans="2:9" ht="15.75">
      <c r="B37" s="7" t="s">
        <v>83</v>
      </c>
      <c r="C37" s="55">
        <v>650</v>
      </c>
      <c r="D37" s="32" t="s">
        <v>17</v>
      </c>
      <c r="E37" s="32" t="s">
        <v>28</v>
      </c>
      <c r="F37" s="32" t="s">
        <v>103</v>
      </c>
      <c r="G37" s="32"/>
      <c r="H37" s="95">
        <f>H38</f>
        <v>50000</v>
      </c>
      <c r="I37" s="96">
        <v>0</v>
      </c>
    </row>
    <row r="38" spans="2:9" ht="15.75">
      <c r="B38" s="34" t="s">
        <v>8</v>
      </c>
      <c r="C38" s="57">
        <v>650</v>
      </c>
      <c r="D38" s="32" t="s">
        <v>17</v>
      </c>
      <c r="E38" s="32" t="s">
        <v>28</v>
      </c>
      <c r="F38" s="6" t="s">
        <v>105</v>
      </c>
      <c r="G38" s="32"/>
      <c r="H38" s="95">
        <f>H39</f>
        <v>50000</v>
      </c>
      <c r="I38" s="96">
        <v>0</v>
      </c>
    </row>
    <row r="39" spans="2:9" ht="15.75">
      <c r="B39" s="34" t="s">
        <v>65</v>
      </c>
      <c r="C39" s="57">
        <v>650</v>
      </c>
      <c r="D39" s="32" t="s">
        <v>17</v>
      </c>
      <c r="E39" s="32" t="s">
        <v>28</v>
      </c>
      <c r="F39" s="6" t="s">
        <v>105</v>
      </c>
      <c r="G39" s="32" t="s">
        <v>64</v>
      </c>
      <c r="H39" s="95">
        <f>H40</f>
        <v>50000</v>
      </c>
      <c r="I39" s="96">
        <v>0</v>
      </c>
    </row>
    <row r="40" spans="2:9" ht="15.75">
      <c r="B40" s="16" t="s">
        <v>44</v>
      </c>
      <c r="C40" s="59">
        <v>650</v>
      </c>
      <c r="D40" s="6" t="s">
        <v>17</v>
      </c>
      <c r="E40" s="6" t="s">
        <v>28</v>
      </c>
      <c r="F40" s="6" t="s">
        <v>105</v>
      </c>
      <c r="G40" s="6" t="s">
        <v>45</v>
      </c>
      <c r="H40" s="97">
        <v>50000</v>
      </c>
      <c r="I40" s="96">
        <v>0</v>
      </c>
    </row>
    <row r="41" spans="2:9" s="9" customFormat="1" ht="15.75">
      <c r="B41" s="35" t="s">
        <v>9</v>
      </c>
      <c r="C41" s="58">
        <v>650</v>
      </c>
      <c r="D41" s="29" t="s">
        <v>17</v>
      </c>
      <c r="E41" s="29" t="s">
        <v>35</v>
      </c>
      <c r="F41" s="29"/>
      <c r="G41" s="29"/>
      <c r="H41" s="93">
        <f>H43</f>
        <v>1686348</v>
      </c>
      <c r="I41" s="94">
        <v>0</v>
      </c>
    </row>
    <row r="42" spans="2:9" s="9" customFormat="1" ht="15.75">
      <c r="B42" s="7" t="s">
        <v>83</v>
      </c>
      <c r="C42" s="55">
        <v>650</v>
      </c>
      <c r="D42" s="32" t="s">
        <v>17</v>
      </c>
      <c r="E42" s="32" t="s">
        <v>35</v>
      </c>
      <c r="F42" s="32" t="s">
        <v>103</v>
      </c>
      <c r="G42" s="29"/>
      <c r="H42" s="93">
        <f>H43</f>
        <v>1686348</v>
      </c>
      <c r="I42" s="94">
        <v>0</v>
      </c>
    </row>
    <row r="43" spans="2:9" s="9" customFormat="1" ht="15.75">
      <c r="B43" s="74" t="s">
        <v>96</v>
      </c>
      <c r="C43" s="55">
        <v>650</v>
      </c>
      <c r="D43" s="32" t="s">
        <v>17</v>
      </c>
      <c r="E43" s="32" t="s">
        <v>35</v>
      </c>
      <c r="F43" s="32" t="s">
        <v>103</v>
      </c>
      <c r="G43" s="29"/>
      <c r="H43" s="99">
        <f>H44+H45</f>
        <v>1686348</v>
      </c>
      <c r="I43" s="94">
        <v>0</v>
      </c>
    </row>
    <row r="44" spans="2:9" s="9" customFormat="1" ht="15.75">
      <c r="B44" s="45" t="s">
        <v>66</v>
      </c>
      <c r="C44" s="61">
        <v>650</v>
      </c>
      <c r="D44" s="32" t="s">
        <v>17</v>
      </c>
      <c r="E44" s="32" t="s">
        <v>35</v>
      </c>
      <c r="F44" s="6" t="s">
        <v>106</v>
      </c>
      <c r="G44" s="29"/>
      <c r="H44" s="95">
        <f>H48+H52</f>
        <v>1635067.34</v>
      </c>
      <c r="I44" s="94">
        <v>0</v>
      </c>
    </row>
    <row r="45" spans="2:9" s="9" customFormat="1" ht="47.25">
      <c r="B45" s="31" t="s">
        <v>63</v>
      </c>
      <c r="C45" s="56">
        <v>650</v>
      </c>
      <c r="D45" s="32" t="s">
        <v>17</v>
      </c>
      <c r="E45" s="32" t="s">
        <v>35</v>
      </c>
      <c r="F45" s="6" t="s">
        <v>106</v>
      </c>
      <c r="G45" s="32" t="s">
        <v>60</v>
      </c>
      <c r="H45" s="95">
        <f>H46</f>
        <v>51280.66</v>
      </c>
      <c r="I45" s="94">
        <v>0</v>
      </c>
    </row>
    <row r="46" spans="2:9" s="9" customFormat="1" ht="15.75">
      <c r="B46" s="34" t="s">
        <v>62</v>
      </c>
      <c r="C46" s="57">
        <v>650</v>
      </c>
      <c r="D46" s="32" t="s">
        <v>17</v>
      </c>
      <c r="E46" s="32" t="s">
        <v>35</v>
      </c>
      <c r="F46" s="6" t="s">
        <v>106</v>
      </c>
      <c r="G46" s="32" t="s">
        <v>61</v>
      </c>
      <c r="H46" s="95">
        <f>H47</f>
        <v>51280.66</v>
      </c>
      <c r="I46" s="94">
        <v>0</v>
      </c>
    </row>
    <row r="47" spans="2:9" s="9" customFormat="1" ht="31.5">
      <c r="B47" s="7" t="s">
        <v>71</v>
      </c>
      <c r="C47" s="55">
        <v>650</v>
      </c>
      <c r="D47" s="6" t="s">
        <v>17</v>
      </c>
      <c r="E47" s="6" t="s">
        <v>35</v>
      </c>
      <c r="F47" s="6" t="s">
        <v>106</v>
      </c>
      <c r="G47" s="6" t="s">
        <v>41</v>
      </c>
      <c r="H47" s="97">
        <v>51280.66</v>
      </c>
      <c r="I47" s="94">
        <v>0</v>
      </c>
    </row>
    <row r="48" spans="2:9" s="9" customFormat="1" ht="15.75">
      <c r="B48" s="34" t="s">
        <v>129</v>
      </c>
      <c r="C48" s="57">
        <v>650</v>
      </c>
      <c r="D48" s="32" t="s">
        <v>17</v>
      </c>
      <c r="E48" s="32" t="s">
        <v>35</v>
      </c>
      <c r="F48" s="6" t="s">
        <v>106</v>
      </c>
      <c r="G48" s="32" t="s">
        <v>67</v>
      </c>
      <c r="H48" s="95">
        <f>H49</f>
        <v>1614878.34</v>
      </c>
      <c r="I48" s="94">
        <v>0</v>
      </c>
    </row>
    <row r="49" spans="2:9" s="9" customFormat="1" ht="15.75">
      <c r="B49" s="34" t="s">
        <v>69</v>
      </c>
      <c r="C49" s="57">
        <v>650</v>
      </c>
      <c r="D49" s="32" t="s">
        <v>17</v>
      </c>
      <c r="E49" s="32" t="s">
        <v>35</v>
      </c>
      <c r="F49" s="6" t="s">
        <v>106</v>
      </c>
      <c r="G49" s="32" t="s">
        <v>68</v>
      </c>
      <c r="H49" s="95">
        <f>SUM(H50)</f>
        <v>1614878.34</v>
      </c>
      <c r="I49" s="94">
        <v>0</v>
      </c>
    </row>
    <row r="50" spans="2:9" ht="18.75" customHeight="1">
      <c r="B50" s="7" t="s">
        <v>145</v>
      </c>
      <c r="C50" s="55">
        <v>650</v>
      </c>
      <c r="D50" s="6" t="s">
        <v>17</v>
      </c>
      <c r="E50" s="6" t="s">
        <v>35</v>
      </c>
      <c r="F50" s="6" t="s">
        <v>106</v>
      </c>
      <c r="G50" s="6" t="s">
        <v>42</v>
      </c>
      <c r="H50" s="97">
        <v>1614878.34</v>
      </c>
      <c r="I50" s="96">
        <v>0</v>
      </c>
    </row>
    <row r="51" spans="2:9" ht="18.75" customHeight="1">
      <c r="B51" s="44" t="s">
        <v>65</v>
      </c>
      <c r="C51" s="60">
        <v>650</v>
      </c>
      <c r="D51" s="32" t="s">
        <v>17</v>
      </c>
      <c r="E51" s="32" t="s">
        <v>35</v>
      </c>
      <c r="F51" s="6" t="s">
        <v>106</v>
      </c>
      <c r="G51" s="32" t="s">
        <v>64</v>
      </c>
      <c r="H51" s="95">
        <f>H52</f>
        <v>20189</v>
      </c>
      <c r="I51" s="96">
        <v>0</v>
      </c>
    </row>
    <row r="52" spans="2:9" ht="17.25" customHeight="1">
      <c r="B52" s="46" t="s">
        <v>73</v>
      </c>
      <c r="C52" s="62">
        <v>650</v>
      </c>
      <c r="D52" s="32" t="s">
        <v>17</v>
      </c>
      <c r="E52" s="32" t="s">
        <v>35</v>
      </c>
      <c r="F52" s="6" t="s">
        <v>106</v>
      </c>
      <c r="G52" s="32" t="s">
        <v>72</v>
      </c>
      <c r="H52" s="95">
        <f>H53+H54+H57</f>
        <v>20189</v>
      </c>
      <c r="I52" s="96">
        <v>0</v>
      </c>
    </row>
    <row r="53" spans="2:9" ht="17.25" customHeight="1">
      <c r="B53" s="46" t="s">
        <v>130</v>
      </c>
      <c r="C53" s="62">
        <v>650</v>
      </c>
      <c r="D53" s="32" t="s">
        <v>17</v>
      </c>
      <c r="E53" s="32" t="s">
        <v>35</v>
      </c>
      <c r="F53" s="6" t="s">
        <v>106</v>
      </c>
      <c r="G53" s="32" t="s">
        <v>124</v>
      </c>
      <c r="H53" s="95">
        <v>7041</v>
      </c>
      <c r="I53" s="96">
        <v>0</v>
      </c>
    </row>
    <row r="54" spans="2:9" ht="17.25" customHeight="1">
      <c r="B54" s="46" t="s">
        <v>101</v>
      </c>
      <c r="C54" s="62">
        <v>650</v>
      </c>
      <c r="D54" s="32" t="s">
        <v>17</v>
      </c>
      <c r="E54" s="32" t="s">
        <v>35</v>
      </c>
      <c r="F54" s="6" t="s">
        <v>106</v>
      </c>
      <c r="G54" s="32" t="s">
        <v>43</v>
      </c>
      <c r="H54" s="95">
        <v>12148</v>
      </c>
      <c r="I54" s="96">
        <v>0</v>
      </c>
    </row>
    <row r="55" spans="2:9" ht="15.75" hidden="1">
      <c r="B55" s="78" t="s">
        <v>130</v>
      </c>
      <c r="C55" s="70">
        <v>650</v>
      </c>
      <c r="D55" s="6" t="s">
        <v>17</v>
      </c>
      <c r="E55" s="6" t="s">
        <v>35</v>
      </c>
      <c r="F55" s="6" t="s">
        <v>106</v>
      </c>
      <c r="G55" s="6" t="s">
        <v>124</v>
      </c>
      <c r="H55" s="97">
        <v>0</v>
      </c>
      <c r="I55" s="96">
        <v>0</v>
      </c>
    </row>
    <row r="56" spans="2:9" ht="15.75" hidden="1">
      <c r="B56" s="47" t="s">
        <v>101</v>
      </c>
      <c r="C56" s="63">
        <v>650</v>
      </c>
      <c r="D56" s="6" t="s">
        <v>17</v>
      </c>
      <c r="E56" s="6" t="s">
        <v>35</v>
      </c>
      <c r="F56" s="6" t="s">
        <v>106</v>
      </c>
      <c r="G56" s="6" t="s">
        <v>43</v>
      </c>
      <c r="H56" s="97">
        <v>0</v>
      </c>
      <c r="I56" s="96">
        <v>0</v>
      </c>
    </row>
    <row r="57" spans="2:9" ht="15.75">
      <c r="B57" s="78" t="s">
        <v>133</v>
      </c>
      <c r="C57" s="70">
        <v>650</v>
      </c>
      <c r="D57" s="6" t="s">
        <v>17</v>
      </c>
      <c r="E57" s="6" t="s">
        <v>35</v>
      </c>
      <c r="F57" s="6" t="s">
        <v>106</v>
      </c>
      <c r="G57" s="6" t="s">
        <v>132</v>
      </c>
      <c r="H57" s="97">
        <v>1000</v>
      </c>
      <c r="I57" s="96">
        <v>0</v>
      </c>
    </row>
    <row r="58" spans="2:9" ht="15.75">
      <c r="B58" s="15" t="s">
        <v>10</v>
      </c>
      <c r="C58" s="53">
        <v>650</v>
      </c>
      <c r="D58" s="13" t="s">
        <v>18</v>
      </c>
      <c r="E58" s="13"/>
      <c r="F58" s="13"/>
      <c r="G58" s="13"/>
      <c r="H58" s="92">
        <f>H59</f>
        <v>217800</v>
      </c>
      <c r="I58" s="92">
        <f>I59</f>
        <v>217800</v>
      </c>
    </row>
    <row r="59" spans="2:9" ht="15.75">
      <c r="B59" s="35" t="s">
        <v>11</v>
      </c>
      <c r="C59" s="58">
        <v>650</v>
      </c>
      <c r="D59" s="29" t="s">
        <v>18</v>
      </c>
      <c r="E59" s="29" t="s">
        <v>21</v>
      </c>
      <c r="F59" s="29"/>
      <c r="G59" s="29"/>
      <c r="H59" s="93">
        <f>H60</f>
        <v>217800</v>
      </c>
      <c r="I59" s="96">
        <f>H59</f>
        <v>217800</v>
      </c>
    </row>
    <row r="60" spans="2:9" ht="15.75">
      <c r="B60" s="7" t="s">
        <v>83</v>
      </c>
      <c r="C60" s="55">
        <v>650</v>
      </c>
      <c r="D60" s="32" t="s">
        <v>18</v>
      </c>
      <c r="E60" s="32" t="s">
        <v>21</v>
      </c>
      <c r="F60" s="32" t="s">
        <v>103</v>
      </c>
      <c r="G60" s="32"/>
      <c r="H60" s="95">
        <f>H62</f>
        <v>217800</v>
      </c>
      <c r="I60" s="96">
        <f aca="true" t="shared" si="0" ref="I60:I67">H60</f>
        <v>217800</v>
      </c>
    </row>
    <row r="61" spans="2:9" ht="31.5" hidden="1">
      <c r="B61" s="7" t="s">
        <v>95</v>
      </c>
      <c r="C61" s="55">
        <v>650</v>
      </c>
      <c r="D61" s="32" t="s">
        <v>18</v>
      </c>
      <c r="E61" s="32" t="s">
        <v>21</v>
      </c>
      <c r="F61" s="6" t="s">
        <v>108</v>
      </c>
      <c r="G61" s="32"/>
      <c r="H61" s="95">
        <f>H62</f>
        <v>217800</v>
      </c>
      <c r="I61" s="96">
        <f t="shared" si="0"/>
        <v>217800</v>
      </c>
    </row>
    <row r="62" spans="2:9" ht="31.5">
      <c r="B62" s="31" t="s">
        <v>155</v>
      </c>
      <c r="C62" s="56">
        <v>650</v>
      </c>
      <c r="D62" s="32" t="s">
        <v>18</v>
      </c>
      <c r="E62" s="32" t="s">
        <v>21</v>
      </c>
      <c r="F62" s="6" t="s">
        <v>107</v>
      </c>
      <c r="G62" s="32"/>
      <c r="H62" s="95">
        <f>H63+H67+H66</f>
        <v>217800</v>
      </c>
      <c r="I62" s="96">
        <f t="shared" si="0"/>
        <v>217800</v>
      </c>
    </row>
    <row r="63" spans="2:9" ht="47.25">
      <c r="B63" s="31" t="s">
        <v>63</v>
      </c>
      <c r="C63" s="56">
        <v>650</v>
      </c>
      <c r="D63" s="32" t="s">
        <v>18</v>
      </c>
      <c r="E63" s="32" t="s">
        <v>21</v>
      </c>
      <c r="F63" s="6" t="s">
        <v>107</v>
      </c>
      <c r="G63" s="32" t="s">
        <v>60</v>
      </c>
      <c r="H63" s="95">
        <f>H64</f>
        <v>163400</v>
      </c>
      <c r="I63" s="96">
        <f t="shared" si="0"/>
        <v>163400</v>
      </c>
    </row>
    <row r="64" spans="2:9" ht="15.75">
      <c r="B64" s="34" t="s">
        <v>62</v>
      </c>
      <c r="C64" s="57">
        <v>650</v>
      </c>
      <c r="D64" s="32" t="s">
        <v>18</v>
      </c>
      <c r="E64" s="32" t="s">
        <v>21</v>
      </c>
      <c r="F64" s="6" t="s">
        <v>107</v>
      </c>
      <c r="G64" s="32" t="s">
        <v>61</v>
      </c>
      <c r="H64" s="95">
        <f>SUM(H65)</f>
        <v>163400</v>
      </c>
      <c r="I64" s="96">
        <f t="shared" si="0"/>
        <v>163400</v>
      </c>
    </row>
    <row r="65" spans="2:9" ht="15.75">
      <c r="B65" s="4" t="s">
        <v>121</v>
      </c>
      <c r="C65" s="55">
        <v>650</v>
      </c>
      <c r="D65" s="6" t="s">
        <v>18</v>
      </c>
      <c r="E65" s="6" t="s">
        <v>21</v>
      </c>
      <c r="F65" s="6" t="s">
        <v>107</v>
      </c>
      <c r="G65" s="6" t="s">
        <v>40</v>
      </c>
      <c r="H65" s="97">
        <v>163400</v>
      </c>
      <c r="I65" s="96">
        <f t="shared" si="0"/>
        <v>163400</v>
      </c>
    </row>
    <row r="66" spans="2:9" ht="31.5">
      <c r="B66" s="31" t="s">
        <v>122</v>
      </c>
      <c r="C66" s="55">
        <v>650</v>
      </c>
      <c r="D66" s="6" t="s">
        <v>18</v>
      </c>
      <c r="E66" s="6" t="s">
        <v>21</v>
      </c>
      <c r="F66" s="6" t="s">
        <v>107</v>
      </c>
      <c r="G66" s="32" t="s">
        <v>123</v>
      </c>
      <c r="H66" s="97">
        <v>49400</v>
      </c>
      <c r="I66" s="96">
        <f t="shared" si="0"/>
        <v>49400</v>
      </c>
    </row>
    <row r="67" spans="2:9" ht="15.75" customHeight="1">
      <c r="B67" s="7" t="s">
        <v>145</v>
      </c>
      <c r="C67" s="55">
        <v>650</v>
      </c>
      <c r="D67" s="6" t="s">
        <v>18</v>
      </c>
      <c r="E67" s="6" t="s">
        <v>21</v>
      </c>
      <c r="F67" s="6" t="s">
        <v>107</v>
      </c>
      <c r="G67" s="6" t="s">
        <v>42</v>
      </c>
      <c r="H67" s="97">
        <v>5000</v>
      </c>
      <c r="I67" s="96">
        <f t="shared" si="0"/>
        <v>5000</v>
      </c>
    </row>
    <row r="68" spans="2:9" ht="15.75">
      <c r="B68" s="10" t="s">
        <v>37</v>
      </c>
      <c r="C68" s="64">
        <v>650</v>
      </c>
      <c r="D68" s="13" t="s">
        <v>21</v>
      </c>
      <c r="E68" s="13"/>
      <c r="F68" s="13"/>
      <c r="G68" s="13"/>
      <c r="H68" s="92">
        <f>H71+H79</f>
        <v>42347.56</v>
      </c>
      <c r="I68" s="92">
        <f>I71+I79</f>
        <v>21895.56</v>
      </c>
    </row>
    <row r="69" spans="2:9" ht="15.75">
      <c r="B69" s="36" t="s">
        <v>51</v>
      </c>
      <c r="C69" s="65">
        <v>650</v>
      </c>
      <c r="D69" s="29" t="s">
        <v>21</v>
      </c>
      <c r="E69" s="29" t="s">
        <v>19</v>
      </c>
      <c r="F69" s="37"/>
      <c r="G69" s="37"/>
      <c r="H69" s="100">
        <f>H70</f>
        <v>21895.56</v>
      </c>
      <c r="I69" s="96">
        <f>H69</f>
        <v>21895.56</v>
      </c>
    </row>
    <row r="70" spans="2:9" ht="15.75">
      <c r="B70" s="7" t="s">
        <v>83</v>
      </c>
      <c r="C70" s="55">
        <v>650</v>
      </c>
      <c r="D70" s="32" t="s">
        <v>21</v>
      </c>
      <c r="E70" s="32" t="s">
        <v>19</v>
      </c>
      <c r="F70" s="32" t="s">
        <v>103</v>
      </c>
      <c r="G70" s="32"/>
      <c r="H70" s="95">
        <f>H71</f>
        <v>21895.56</v>
      </c>
      <c r="I70" s="96">
        <f aca="true" t="shared" si="1" ref="I70:I78">H70</f>
        <v>21895.56</v>
      </c>
    </row>
    <row r="71" spans="2:9" ht="74.25" customHeight="1">
      <c r="B71" s="91" t="s">
        <v>156</v>
      </c>
      <c r="C71" s="56">
        <v>650</v>
      </c>
      <c r="D71" s="32" t="s">
        <v>21</v>
      </c>
      <c r="E71" s="32" t="s">
        <v>19</v>
      </c>
      <c r="F71" s="32" t="s">
        <v>103</v>
      </c>
      <c r="G71" s="32"/>
      <c r="H71" s="95">
        <f>H72+H76</f>
        <v>21895.56</v>
      </c>
      <c r="I71" s="96">
        <f t="shared" si="1"/>
        <v>21895.56</v>
      </c>
    </row>
    <row r="72" spans="2:9" ht="47.25">
      <c r="B72" s="31" t="s">
        <v>63</v>
      </c>
      <c r="C72" s="56">
        <v>650</v>
      </c>
      <c r="D72" s="32" t="s">
        <v>21</v>
      </c>
      <c r="E72" s="32" t="s">
        <v>19</v>
      </c>
      <c r="F72" s="6" t="s">
        <v>109</v>
      </c>
      <c r="G72" s="32" t="s">
        <v>60</v>
      </c>
      <c r="H72" s="95">
        <f>H73</f>
        <v>15709.19</v>
      </c>
      <c r="I72" s="96">
        <f t="shared" si="1"/>
        <v>15709.19</v>
      </c>
    </row>
    <row r="73" spans="2:9" ht="15.75">
      <c r="B73" s="34" t="s">
        <v>62</v>
      </c>
      <c r="C73" s="57">
        <v>650</v>
      </c>
      <c r="D73" s="32" t="s">
        <v>21</v>
      </c>
      <c r="E73" s="32" t="s">
        <v>19</v>
      </c>
      <c r="F73" s="6" t="s">
        <v>109</v>
      </c>
      <c r="G73" s="32" t="s">
        <v>61</v>
      </c>
      <c r="H73" s="95">
        <f>H74+H75</f>
        <v>15709.19</v>
      </c>
      <c r="I73" s="96">
        <f t="shared" si="1"/>
        <v>15709.19</v>
      </c>
    </row>
    <row r="74" spans="2:9" ht="15.75">
      <c r="B74" s="4" t="s">
        <v>121</v>
      </c>
      <c r="C74" s="55">
        <v>650</v>
      </c>
      <c r="D74" s="6" t="s">
        <v>21</v>
      </c>
      <c r="E74" s="6" t="s">
        <v>19</v>
      </c>
      <c r="F74" s="6" t="s">
        <v>109</v>
      </c>
      <c r="G74" s="6" t="s">
        <v>40</v>
      </c>
      <c r="H74" s="97">
        <v>12065.18</v>
      </c>
      <c r="I74" s="96">
        <f t="shared" si="1"/>
        <v>12065.18</v>
      </c>
    </row>
    <row r="75" spans="2:9" ht="31.5">
      <c r="B75" s="31" t="s">
        <v>122</v>
      </c>
      <c r="C75" s="55">
        <v>650</v>
      </c>
      <c r="D75" s="6" t="s">
        <v>21</v>
      </c>
      <c r="E75" s="6" t="s">
        <v>19</v>
      </c>
      <c r="F75" s="6" t="s">
        <v>109</v>
      </c>
      <c r="G75" s="32" t="s">
        <v>123</v>
      </c>
      <c r="H75" s="97">
        <v>3644.01</v>
      </c>
      <c r="I75" s="96">
        <f t="shared" si="1"/>
        <v>3644.01</v>
      </c>
    </row>
    <row r="76" spans="2:9" ht="15.75">
      <c r="B76" s="34" t="s">
        <v>129</v>
      </c>
      <c r="C76" s="57">
        <v>650</v>
      </c>
      <c r="D76" s="32" t="s">
        <v>21</v>
      </c>
      <c r="E76" s="32" t="s">
        <v>19</v>
      </c>
      <c r="F76" s="6" t="s">
        <v>115</v>
      </c>
      <c r="G76" s="32" t="s">
        <v>67</v>
      </c>
      <c r="H76" s="95">
        <f>H77</f>
        <v>6186.37</v>
      </c>
      <c r="I76" s="96">
        <f t="shared" si="1"/>
        <v>6186.37</v>
      </c>
    </row>
    <row r="77" spans="2:9" ht="33.75" customHeight="1">
      <c r="B77" s="31" t="s">
        <v>69</v>
      </c>
      <c r="C77" s="57">
        <v>650</v>
      </c>
      <c r="D77" s="32" t="s">
        <v>21</v>
      </c>
      <c r="E77" s="32" t="s">
        <v>19</v>
      </c>
      <c r="F77" s="6" t="s">
        <v>115</v>
      </c>
      <c r="G77" s="32" t="s">
        <v>68</v>
      </c>
      <c r="H77" s="95">
        <f>SUM(H78:H78)</f>
        <v>6186.37</v>
      </c>
      <c r="I77" s="96">
        <f t="shared" si="1"/>
        <v>6186.37</v>
      </c>
    </row>
    <row r="78" spans="2:9" ht="22.5" customHeight="1">
      <c r="B78" s="7" t="s">
        <v>145</v>
      </c>
      <c r="C78" s="55">
        <v>650</v>
      </c>
      <c r="D78" s="6" t="s">
        <v>21</v>
      </c>
      <c r="E78" s="6" t="s">
        <v>19</v>
      </c>
      <c r="F78" s="6" t="s">
        <v>115</v>
      </c>
      <c r="G78" s="6" t="s">
        <v>42</v>
      </c>
      <c r="H78" s="97">
        <v>6186.37</v>
      </c>
      <c r="I78" s="96">
        <f t="shared" si="1"/>
        <v>6186.37</v>
      </c>
    </row>
    <row r="79" spans="2:9" ht="18.75" customHeight="1">
      <c r="B79" s="26" t="s">
        <v>59</v>
      </c>
      <c r="C79" s="66">
        <v>650</v>
      </c>
      <c r="D79" s="27" t="s">
        <v>21</v>
      </c>
      <c r="E79" s="27" t="s">
        <v>52</v>
      </c>
      <c r="F79" s="27"/>
      <c r="G79" s="27"/>
      <c r="H79" s="101">
        <f>H80+H85+H89</f>
        <v>20452</v>
      </c>
      <c r="I79" s="96">
        <v>0</v>
      </c>
    </row>
    <row r="80" spans="2:9" ht="46.5" customHeight="1">
      <c r="B80" s="7" t="s">
        <v>141</v>
      </c>
      <c r="C80" s="55">
        <v>650</v>
      </c>
      <c r="D80" s="6" t="s">
        <v>21</v>
      </c>
      <c r="E80" s="6" t="s">
        <v>52</v>
      </c>
      <c r="F80" s="6" t="s">
        <v>158</v>
      </c>
      <c r="G80" s="6"/>
      <c r="H80" s="97">
        <f>H82</f>
        <v>1600</v>
      </c>
      <c r="I80" s="96">
        <v>0</v>
      </c>
    </row>
    <row r="81" spans="2:9" ht="35.25" customHeight="1">
      <c r="B81" s="105" t="s">
        <v>159</v>
      </c>
      <c r="C81" s="55">
        <v>650</v>
      </c>
      <c r="D81" s="6" t="s">
        <v>21</v>
      </c>
      <c r="E81" s="6" t="s">
        <v>52</v>
      </c>
      <c r="F81" s="6" t="s">
        <v>110</v>
      </c>
      <c r="G81" s="6"/>
      <c r="H81" s="97">
        <f>H83</f>
        <v>1600</v>
      </c>
      <c r="I81" s="96">
        <v>0</v>
      </c>
    </row>
    <row r="82" spans="2:9" ht="24" customHeight="1">
      <c r="B82" s="34" t="s">
        <v>129</v>
      </c>
      <c r="C82" s="55">
        <v>650</v>
      </c>
      <c r="D82" s="6" t="s">
        <v>21</v>
      </c>
      <c r="E82" s="6" t="s">
        <v>52</v>
      </c>
      <c r="F82" s="6" t="s">
        <v>110</v>
      </c>
      <c r="G82" s="6" t="s">
        <v>67</v>
      </c>
      <c r="H82" s="97">
        <v>1600</v>
      </c>
      <c r="I82" s="96">
        <v>0</v>
      </c>
    </row>
    <row r="83" spans="2:9" ht="36" customHeight="1">
      <c r="B83" s="72" t="s">
        <v>69</v>
      </c>
      <c r="C83" s="67">
        <v>650</v>
      </c>
      <c r="D83" s="6" t="s">
        <v>21</v>
      </c>
      <c r="E83" s="6" t="s">
        <v>52</v>
      </c>
      <c r="F83" s="6" t="s">
        <v>110</v>
      </c>
      <c r="G83" s="6" t="s">
        <v>68</v>
      </c>
      <c r="H83" s="97">
        <v>1600</v>
      </c>
      <c r="I83" s="96">
        <v>0</v>
      </c>
    </row>
    <row r="84" spans="2:9" ht="15.75">
      <c r="B84" s="7" t="s">
        <v>145</v>
      </c>
      <c r="C84" s="55">
        <v>650</v>
      </c>
      <c r="D84" s="6" t="s">
        <v>21</v>
      </c>
      <c r="E84" s="6" t="s">
        <v>52</v>
      </c>
      <c r="F84" s="6" t="s">
        <v>110</v>
      </c>
      <c r="G84" s="6" t="s">
        <v>42</v>
      </c>
      <c r="H84" s="97">
        <v>1600</v>
      </c>
      <c r="I84" s="96">
        <v>0</v>
      </c>
    </row>
    <row r="85" spans="2:9" ht="31.5">
      <c r="B85" s="105" t="s">
        <v>159</v>
      </c>
      <c r="C85" s="55">
        <v>650</v>
      </c>
      <c r="D85" s="6" t="s">
        <v>21</v>
      </c>
      <c r="E85" s="6" t="s">
        <v>52</v>
      </c>
      <c r="F85" s="6" t="s">
        <v>177</v>
      </c>
      <c r="G85" s="6"/>
      <c r="H85" s="97">
        <v>18663.48</v>
      </c>
      <c r="I85" s="96">
        <v>0</v>
      </c>
    </row>
    <row r="86" spans="2:9" ht="16.5" customHeight="1">
      <c r="B86" s="34" t="s">
        <v>129</v>
      </c>
      <c r="C86" s="55">
        <v>650</v>
      </c>
      <c r="D86" s="6" t="s">
        <v>21</v>
      </c>
      <c r="E86" s="6" t="s">
        <v>52</v>
      </c>
      <c r="F86" s="6" t="s">
        <v>177</v>
      </c>
      <c r="G86" s="6" t="s">
        <v>67</v>
      </c>
      <c r="H86" s="97">
        <v>18663.48</v>
      </c>
      <c r="I86" s="96">
        <v>0</v>
      </c>
    </row>
    <row r="87" spans="2:9" ht="31.5">
      <c r="B87" s="72" t="s">
        <v>69</v>
      </c>
      <c r="C87" s="55">
        <v>650</v>
      </c>
      <c r="D87" s="6" t="s">
        <v>21</v>
      </c>
      <c r="E87" s="6" t="s">
        <v>52</v>
      </c>
      <c r="F87" s="6" t="s">
        <v>177</v>
      </c>
      <c r="G87" s="6" t="s">
        <v>68</v>
      </c>
      <c r="H87" s="97">
        <v>18663.48</v>
      </c>
      <c r="I87" s="96">
        <v>0</v>
      </c>
    </row>
    <row r="88" spans="2:9" ht="15.75">
      <c r="B88" s="7" t="s">
        <v>145</v>
      </c>
      <c r="C88" s="55">
        <v>650</v>
      </c>
      <c r="D88" s="6" t="s">
        <v>21</v>
      </c>
      <c r="E88" s="6" t="s">
        <v>52</v>
      </c>
      <c r="F88" s="6" t="s">
        <v>177</v>
      </c>
      <c r="G88" s="6" t="s">
        <v>42</v>
      </c>
      <c r="H88" s="97">
        <v>18663.48</v>
      </c>
      <c r="I88" s="96">
        <v>0</v>
      </c>
    </row>
    <row r="89" spans="2:9" ht="47.25">
      <c r="B89" s="72" t="s">
        <v>178</v>
      </c>
      <c r="C89" s="55">
        <v>650</v>
      </c>
      <c r="D89" s="6" t="s">
        <v>21</v>
      </c>
      <c r="E89" s="6" t="s">
        <v>52</v>
      </c>
      <c r="F89" s="6" t="s">
        <v>179</v>
      </c>
      <c r="G89" s="6"/>
      <c r="H89" s="97">
        <v>188.52</v>
      </c>
      <c r="I89" s="96">
        <v>0</v>
      </c>
    </row>
    <row r="90" spans="2:9" ht="15.75">
      <c r="B90" s="34" t="s">
        <v>129</v>
      </c>
      <c r="C90" s="55">
        <v>650</v>
      </c>
      <c r="D90" s="6" t="s">
        <v>21</v>
      </c>
      <c r="E90" s="6" t="s">
        <v>52</v>
      </c>
      <c r="F90" s="6" t="s">
        <v>179</v>
      </c>
      <c r="G90" s="6" t="s">
        <v>67</v>
      </c>
      <c r="H90" s="97">
        <v>188.52</v>
      </c>
      <c r="I90" s="96">
        <v>0</v>
      </c>
    </row>
    <row r="91" spans="2:9" ht="31.5">
      <c r="B91" s="72" t="s">
        <v>69</v>
      </c>
      <c r="C91" s="55">
        <v>650</v>
      </c>
      <c r="D91" s="6" t="s">
        <v>21</v>
      </c>
      <c r="E91" s="6" t="s">
        <v>52</v>
      </c>
      <c r="F91" s="6" t="s">
        <v>179</v>
      </c>
      <c r="G91" s="6" t="s">
        <v>68</v>
      </c>
      <c r="H91" s="97">
        <v>188.52</v>
      </c>
      <c r="I91" s="96">
        <v>0</v>
      </c>
    </row>
    <row r="92" spans="2:9" ht="15.75">
      <c r="B92" s="7" t="s">
        <v>145</v>
      </c>
      <c r="C92" s="55">
        <v>650</v>
      </c>
      <c r="D92" s="6" t="s">
        <v>21</v>
      </c>
      <c r="E92" s="6" t="s">
        <v>52</v>
      </c>
      <c r="F92" s="6" t="s">
        <v>179</v>
      </c>
      <c r="G92" s="6" t="s">
        <v>42</v>
      </c>
      <c r="H92" s="97">
        <v>188.52</v>
      </c>
      <c r="I92" s="96">
        <v>0</v>
      </c>
    </row>
    <row r="93" spans="2:9" ht="18.75" customHeight="1">
      <c r="B93" s="17" t="s">
        <v>29</v>
      </c>
      <c r="C93" s="68">
        <v>650</v>
      </c>
      <c r="D93" s="13" t="s">
        <v>19</v>
      </c>
      <c r="E93" s="13"/>
      <c r="F93" s="12"/>
      <c r="G93" s="12"/>
      <c r="H93" s="92">
        <f>H106+H100+H94</f>
        <v>1561756.8399999999</v>
      </c>
      <c r="I93" s="92">
        <f>I106+I100+I94</f>
        <v>0</v>
      </c>
    </row>
    <row r="94" spans="2:9" s="9" customFormat="1" ht="16.5" customHeight="1">
      <c r="B94" s="41" t="s">
        <v>39</v>
      </c>
      <c r="C94" s="69">
        <v>650</v>
      </c>
      <c r="D94" s="42" t="s">
        <v>19</v>
      </c>
      <c r="E94" s="43" t="s">
        <v>17</v>
      </c>
      <c r="F94" s="43"/>
      <c r="G94" s="42"/>
      <c r="H94" s="102">
        <f>H96</f>
        <v>45475</v>
      </c>
      <c r="I94" s="94">
        <v>0</v>
      </c>
    </row>
    <row r="95" spans="2:9" ht="16.5" customHeight="1">
      <c r="B95" s="7" t="s">
        <v>83</v>
      </c>
      <c r="C95" s="55">
        <v>650</v>
      </c>
      <c r="D95" s="6" t="s">
        <v>19</v>
      </c>
      <c r="E95" s="23" t="s">
        <v>17</v>
      </c>
      <c r="F95" s="32" t="s">
        <v>103</v>
      </c>
      <c r="G95" s="6"/>
      <c r="H95" s="97">
        <f>H96</f>
        <v>45475</v>
      </c>
      <c r="I95" s="96">
        <v>0</v>
      </c>
    </row>
    <row r="96" spans="2:9" ht="48" customHeight="1">
      <c r="B96" s="39" t="s">
        <v>63</v>
      </c>
      <c r="C96" s="55">
        <v>650</v>
      </c>
      <c r="D96" s="6" t="s">
        <v>19</v>
      </c>
      <c r="E96" s="23" t="s">
        <v>17</v>
      </c>
      <c r="F96" s="6" t="s">
        <v>116</v>
      </c>
      <c r="G96" s="6" t="s">
        <v>60</v>
      </c>
      <c r="H96" s="97">
        <f>H98+H99</f>
        <v>45475</v>
      </c>
      <c r="I96" s="96">
        <v>0</v>
      </c>
    </row>
    <row r="97" spans="2:9" ht="18.75" customHeight="1">
      <c r="B97" s="39" t="s">
        <v>75</v>
      </c>
      <c r="C97" s="55">
        <v>650</v>
      </c>
      <c r="D97" s="6" t="s">
        <v>19</v>
      </c>
      <c r="E97" s="23" t="s">
        <v>17</v>
      </c>
      <c r="F97" s="6" t="s">
        <v>116</v>
      </c>
      <c r="G97" s="6" t="s">
        <v>74</v>
      </c>
      <c r="H97" s="97">
        <f>H98</f>
        <v>34927.04</v>
      </c>
      <c r="I97" s="96">
        <v>0</v>
      </c>
    </row>
    <row r="98" spans="2:9" ht="18.75" customHeight="1">
      <c r="B98" s="73" t="s">
        <v>126</v>
      </c>
      <c r="C98" s="55">
        <v>650</v>
      </c>
      <c r="D98" s="6" t="s">
        <v>19</v>
      </c>
      <c r="E98" s="23" t="s">
        <v>17</v>
      </c>
      <c r="F98" s="6" t="s">
        <v>116</v>
      </c>
      <c r="G98" s="6" t="s">
        <v>48</v>
      </c>
      <c r="H98" s="97">
        <v>34927.04</v>
      </c>
      <c r="I98" s="96">
        <v>0</v>
      </c>
    </row>
    <row r="99" spans="2:9" ht="33" customHeight="1">
      <c r="B99" s="31" t="s">
        <v>125</v>
      </c>
      <c r="C99" s="55">
        <v>650</v>
      </c>
      <c r="D99" s="6" t="s">
        <v>19</v>
      </c>
      <c r="E99" s="23" t="s">
        <v>17</v>
      </c>
      <c r="F99" s="6" t="s">
        <v>116</v>
      </c>
      <c r="G99" s="6" t="s">
        <v>127</v>
      </c>
      <c r="H99" s="97">
        <v>10547.96</v>
      </c>
      <c r="I99" s="96"/>
    </row>
    <row r="100" spans="2:9" s="9" customFormat="1" ht="15.75">
      <c r="B100" s="38" t="s">
        <v>50</v>
      </c>
      <c r="C100" s="54">
        <v>650</v>
      </c>
      <c r="D100" s="29" t="s">
        <v>19</v>
      </c>
      <c r="E100" s="80" t="s">
        <v>38</v>
      </c>
      <c r="F100" s="29"/>
      <c r="G100" s="29"/>
      <c r="H100" s="93">
        <f>H101</f>
        <v>1010165.34</v>
      </c>
      <c r="I100" s="94">
        <v>0</v>
      </c>
    </row>
    <row r="101" spans="2:9" ht="31.5">
      <c r="B101" s="89" t="s">
        <v>142</v>
      </c>
      <c r="C101" s="56">
        <v>650</v>
      </c>
      <c r="D101" s="32" t="s">
        <v>19</v>
      </c>
      <c r="E101" s="81" t="s">
        <v>38</v>
      </c>
      <c r="F101" s="32" t="s">
        <v>161</v>
      </c>
      <c r="G101" s="32"/>
      <c r="H101" s="95">
        <f>H102</f>
        <v>1010165.34</v>
      </c>
      <c r="I101" s="96">
        <v>0</v>
      </c>
    </row>
    <row r="102" spans="2:9" ht="15.75">
      <c r="B102" s="39" t="s">
        <v>79</v>
      </c>
      <c r="C102" s="56">
        <v>650</v>
      </c>
      <c r="D102" s="32" t="s">
        <v>19</v>
      </c>
      <c r="E102" s="81" t="s">
        <v>38</v>
      </c>
      <c r="F102" s="32" t="s">
        <v>111</v>
      </c>
      <c r="G102" s="32"/>
      <c r="H102" s="95">
        <f>H103</f>
        <v>1010165.34</v>
      </c>
      <c r="I102" s="96">
        <v>0</v>
      </c>
    </row>
    <row r="103" spans="2:9" ht="15.75">
      <c r="B103" s="34" t="s">
        <v>129</v>
      </c>
      <c r="C103" s="57">
        <v>650</v>
      </c>
      <c r="D103" s="32" t="s">
        <v>19</v>
      </c>
      <c r="E103" s="81" t="s">
        <v>38</v>
      </c>
      <c r="F103" s="32" t="s">
        <v>111</v>
      </c>
      <c r="G103" s="32" t="s">
        <v>67</v>
      </c>
      <c r="H103" s="95">
        <f>H104</f>
        <v>1010165.34</v>
      </c>
      <c r="I103" s="96">
        <v>0</v>
      </c>
    </row>
    <row r="104" spans="2:9" ht="32.25" customHeight="1">
      <c r="B104" s="31" t="s">
        <v>69</v>
      </c>
      <c r="C104" s="57">
        <v>650</v>
      </c>
      <c r="D104" s="32" t="s">
        <v>19</v>
      </c>
      <c r="E104" s="81" t="s">
        <v>38</v>
      </c>
      <c r="F104" s="32" t="s">
        <v>111</v>
      </c>
      <c r="G104" s="32" t="s">
        <v>68</v>
      </c>
      <c r="H104" s="95">
        <f>H105</f>
        <v>1010165.34</v>
      </c>
      <c r="I104" s="96">
        <v>0</v>
      </c>
    </row>
    <row r="105" spans="2:9" ht="21" customHeight="1">
      <c r="B105" s="39" t="s">
        <v>145</v>
      </c>
      <c r="C105" s="56">
        <v>650</v>
      </c>
      <c r="D105" s="32" t="s">
        <v>19</v>
      </c>
      <c r="E105" s="81" t="s">
        <v>38</v>
      </c>
      <c r="F105" s="32" t="s">
        <v>111</v>
      </c>
      <c r="G105" s="32" t="s">
        <v>42</v>
      </c>
      <c r="H105" s="95">
        <v>1010165.34</v>
      </c>
      <c r="I105" s="96">
        <v>0</v>
      </c>
    </row>
    <row r="106" spans="2:9" ht="17.25" customHeight="1">
      <c r="B106" s="38" t="s">
        <v>33</v>
      </c>
      <c r="C106" s="54">
        <v>650</v>
      </c>
      <c r="D106" s="29" t="s">
        <v>19</v>
      </c>
      <c r="E106" s="29" t="s">
        <v>34</v>
      </c>
      <c r="F106" s="32"/>
      <c r="G106" s="32"/>
      <c r="H106" s="93">
        <f>H107</f>
        <v>506116.5</v>
      </c>
      <c r="I106" s="96">
        <v>0</v>
      </c>
    </row>
    <row r="107" spans="2:9" ht="15.75">
      <c r="B107" s="7" t="s">
        <v>83</v>
      </c>
      <c r="C107" s="55">
        <v>650</v>
      </c>
      <c r="D107" s="32" t="s">
        <v>19</v>
      </c>
      <c r="E107" s="32" t="s">
        <v>34</v>
      </c>
      <c r="F107" s="32" t="s">
        <v>103</v>
      </c>
      <c r="G107" s="32"/>
      <c r="H107" s="95">
        <f>H108</f>
        <v>506116.5</v>
      </c>
      <c r="I107" s="96">
        <v>0</v>
      </c>
    </row>
    <row r="108" spans="2:9" ht="15.75">
      <c r="B108" s="45" t="s">
        <v>66</v>
      </c>
      <c r="C108" s="61">
        <v>650</v>
      </c>
      <c r="D108" s="32" t="s">
        <v>19</v>
      </c>
      <c r="E108" s="32" t="s">
        <v>34</v>
      </c>
      <c r="F108" s="6" t="s">
        <v>106</v>
      </c>
      <c r="G108" s="32"/>
      <c r="H108" s="95">
        <f>H109</f>
        <v>506116.5</v>
      </c>
      <c r="I108" s="96">
        <v>0</v>
      </c>
    </row>
    <row r="109" spans="2:9" ht="15.75">
      <c r="B109" s="34" t="s">
        <v>129</v>
      </c>
      <c r="C109" s="57">
        <v>650</v>
      </c>
      <c r="D109" s="32" t="s">
        <v>19</v>
      </c>
      <c r="E109" s="32" t="s">
        <v>34</v>
      </c>
      <c r="F109" s="6" t="s">
        <v>106</v>
      </c>
      <c r="G109" s="32" t="s">
        <v>67</v>
      </c>
      <c r="H109" s="95">
        <f>H110</f>
        <v>506116.5</v>
      </c>
      <c r="I109" s="96">
        <v>0</v>
      </c>
    </row>
    <row r="110" spans="2:9" ht="31.5" customHeight="1">
      <c r="B110" s="31" t="s">
        <v>69</v>
      </c>
      <c r="C110" s="57">
        <v>650</v>
      </c>
      <c r="D110" s="32" t="s">
        <v>19</v>
      </c>
      <c r="E110" s="32" t="s">
        <v>34</v>
      </c>
      <c r="F110" s="6" t="s">
        <v>106</v>
      </c>
      <c r="G110" s="32" t="s">
        <v>68</v>
      </c>
      <c r="H110" s="95">
        <f>H111</f>
        <v>506116.5</v>
      </c>
      <c r="I110" s="96">
        <v>0</v>
      </c>
    </row>
    <row r="111" spans="2:9" ht="19.5" customHeight="1">
      <c r="B111" s="7" t="s">
        <v>47</v>
      </c>
      <c r="C111" s="55">
        <v>650</v>
      </c>
      <c r="D111" s="6" t="s">
        <v>19</v>
      </c>
      <c r="E111" s="6" t="s">
        <v>34</v>
      </c>
      <c r="F111" s="6" t="s">
        <v>106</v>
      </c>
      <c r="G111" s="6" t="s">
        <v>46</v>
      </c>
      <c r="H111" s="97">
        <v>506116.5</v>
      </c>
      <c r="I111" s="96">
        <v>0</v>
      </c>
    </row>
    <row r="112" spans="2:9" ht="19.5" customHeight="1">
      <c r="B112" s="18" t="s">
        <v>22</v>
      </c>
      <c r="C112" s="53">
        <v>650</v>
      </c>
      <c r="D112" s="13" t="s">
        <v>24</v>
      </c>
      <c r="E112" s="13"/>
      <c r="F112" s="13"/>
      <c r="G112" s="13"/>
      <c r="H112" s="92">
        <f>H120+H135+H154+H113</f>
        <v>19433345.6</v>
      </c>
      <c r="I112" s="92">
        <f>I113+I135+I120+I154</f>
        <v>0</v>
      </c>
    </row>
    <row r="113" spans="2:9" ht="24" customHeight="1">
      <c r="B113" s="26" t="s">
        <v>23</v>
      </c>
      <c r="C113" s="66">
        <v>650</v>
      </c>
      <c r="D113" s="27" t="s">
        <v>24</v>
      </c>
      <c r="E113" s="27" t="s">
        <v>17</v>
      </c>
      <c r="F113" s="27"/>
      <c r="G113" s="27"/>
      <c r="H113" s="102">
        <f>H115</f>
        <v>29645.6</v>
      </c>
      <c r="I113" s="96">
        <v>0</v>
      </c>
    </row>
    <row r="114" spans="2:9" ht="15.75">
      <c r="B114" s="7" t="s">
        <v>83</v>
      </c>
      <c r="C114" s="55">
        <v>650</v>
      </c>
      <c r="D114" s="6" t="s">
        <v>24</v>
      </c>
      <c r="E114" s="6" t="s">
        <v>17</v>
      </c>
      <c r="F114" s="32" t="s">
        <v>103</v>
      </c>
      <c r="G114" s="32"/>
      <c r="H114" s="99">
        <f>H116</f>
        <v>29645.6</v>
      </c>
      <c r="I114" s="96">
        <v>0</v>
      </c>
    </row>
    <row r="115" spans="2:9" ht="15.75">
      <c r="B115" s="39" t="s">
        <v>168</v>
      </c>
      <c r="C115" s="55">
        <v>650</v>
      </c>
      <c r="D115" s="6" t="s">
        <v>24</v>
      </c>
      <c r="E115" s="6" t="s">
        <v>17</v>
      </c>
      <c r="F115" s="32" t="s">
        <v>169</v>
      </c>
      <c r="G115" s="32"/>
      <c r="H115" s="99">
        <f>H117</f>
        <v>29645.6</v>
      </c>
      <c r="I115" s="96">
        <v>0</v>
      </c>
    </row>
    <row r="116" spans="2:9" ht="17.25" customHeight="1">
      <c r="B116" s="16" t="s">
        <v>129</v>
      </c>
      <c r="C116" s="55">
        <v>650</v>
      </c>
      <c r="D116" s="6" t="s">
        <v>24</v>
      </c>
      <c r="E116" s="6" t="s">
        <v>17</v>
      </c>
      <c r="F116" s="32" t="s">
        <v>169</v>
      </c>
      <c r="G116" s="32" t="s">
        <v>67</v>
      </c>
      <c r="H116" s="99">
        <f>H117</f>
        <v>29645.6</v>
      </c>
      <c r="I116" s="96">
        <v>0</v>
      </c>
    </row>
    <row r="117" spans="2:9" ht="17.25" customHeight="1">
      <c r="B117" s="16" t="s">
        <v>129</v>
      </c>
      <c r="C117" s="55">
        <v>650</v>
      </c>
      <c r="D117" s="6" t="s">
        <v>24</v>
      </c>
      <c r="E117" s="6" t="s">
        <v>17</v>
      </c>
      <c r="F117" s="32" t="s">
        <v>169</v>
      </c>
      <c r="G117" s="32" t="s">
        <v>67</v>
      </c>
      <c r="H117" s="99">
        <f>H118</f>
        <v>29645.6</v>
      </c>
      <c r="I117" s="96">
        <v>0</v>
      </c>
    </row>
    <row r="118" spans="2:9" ht="30.75" customHeight="1">
      <c r="B118" s="4" t="s">
        <v>69</v>
      </c>
      <c r="C118" s="55">
        <v>650</v>
      </c>
      <c r="D118" s="6" t="s">
        <v>24</v>
      </c>
      <c r="E118" s="6" t="s">
        <v>17</v>
      </c>
      <c r="F118" s="32" t="s">
        <v>169</v>
      </c>
      <c r="G118" s="32" t="s">
        <v>68</v>
      </c>
      <c r="H118" s="99">
        <f>H119</f>
        <v>29645.6</v>
      </c>
      <c r="I118" s="96">
        <v>0</v>
      </c>
    </row>
    <row r="119" spans="2:9" ht="18" customHeight="1">
      <c r="B119" s="39" t="s">
        <v>145</v>
      </c>
      <c r="C119" s="55">
        <v>650</v>
      </c>
      <c r="D119" s="6" t="s">
        <v>24</v>
      </c>
      <c r="E119" s="6" t="s">
        <v>17</v>
      </c>
      <c r="F119" s="32" t="s">
        <v>169</v>
      </c>
      <c r="G119" s="32" t="s">
        <v>42</v>
      </c>
      <c r="H119" s="99">
        <v>29645.6</v>
      </c>
      <c r="I119" s="96">
        <v>0</v>
      </c>
    </row>
    <row r="120" spans="2:9" s="25" customFormat="1" ht="18.75" customHeight="1">
      <c r="B120" s="26" t="s">
        <v>12</v>
      </c>
      <c r="C120" s="66">
        <v>650</v>
      </c>
      <c r="D120" s="27" t="s">
        <v>24</v>
      </c>
      <c r="E120" s="27" t="s">
        <v>18</v>
      </c>
      <c r="F120" s="27"/>
      <c r="G120" s="27"/>
      <c r="H120" s="102">
        <f>H121</f>
        <v>17995900</v>
      </c>
      <c r="I120" s="96">
        <v>0</v>
      </c>
    </row>
    <row r="121" spans="2:9" s="25" customFormat="1" ht="16.5" customHeight="1">
      <c r="B121" s="7" t="s">
        <v>83</v>
      </c>
      <c r="C121" s="55">
        <v>650</v>
      </c>
      <c r="D121" s="6" t="s">
        <v>24</v>
      </c>
      <c r="E121" s="6" t="s">
        <v>18</v>
      </c>
      <c r="F121" s="32" t="s">
        <v>103</v>
      </c>
      <c r="G121" s="6"/>
      <c r="H121" s="97">
        <f>H125+H129+H131+H133</f>
        <v>17995900</v>
      </c>
      <c r="I121" s="96">
        <v>0</v>
      </c>
    </row>
    <row r="122" spans="2:9" s="25" customFormat="1" ht="18" customHeight="1">
      <c r="B122" s="7" t="s">
        <v>99</v>
      </c>
      <c r="C122" s="55">
        <v>650</v>
      </c>
      <c r="D122" s="6" t="s">
        <v>24</v>
      </c>
      <c r="E122" s="6" t="s">
        <v>18</v>
      </c>
      <c r="F122" s="32" t="s">
        <v>103</v>
      </c>
      <c r="G122" s="6" t="s">
        <v>78</v>
      </c>
      <c r="H122" s="97">
        <f>H126+H130</f>
        <v>17995900</v>
      </c>
      <c r="I122" s="96">
        <v>0</v>
      </c>
    </row>
    <row r="123" spans="2:9" s="25" customFormat="1" ht="15.75" customHeight="1" hidden="1">
      <c r="B123" s="86" t="s">
        <v>99</v>
      </c>
      <c r="C123" s="84">
        <v>650</v>
      </c>
      <c r="D123" s="85" t="s">
        <v>24</v>
      </c>
      <c r="E123" s="85" t="s">
        <v>18</v>
      </c>
      <c r="F123" s="85" t="s">
        <v>120</v>
      </c>
      <c r="G123" s="85" t="s">
        <v>78</v>
      </c>
      <c r="H123" s="103">
        <f>H124</f>
        <v>0</v>
      </c>
      <c r="I123" s="96">
        <v>0</v>
      </c>
    </row>
    <row r="124" spans="2:9" s="25" customFormat="1" ht="15.75" customHeight="1" hidden="1">
      <c r="B124" s="86" t="s">
        <v>84</v>
      </c>
      <c r="C124" s="84">
        <v>650</v>
      </c>
      <c r="D124" s="85" t="s">
        <v>24</v>
      </c>
      <c r="E124" s="85" t="s">
        <v>18</v>
      </c>
      <c r="F124" s="85" t="s">
        <v>120</v>
      </c>
      <c r="G124" s="85" t="s">
        <v>55</v>
      </c>
      <c r="H124" s="103">
        <v>0</v>
      </c>
      <c r="I124" s="96">
        <v>0</v>
      </c>
    </row>
    <row r="125" spans="2:9" s="25" customFormat="1" ht="15.75" customHeight="1">
      <c r="B125" s="7" t="s">
        <v>99</v>
      </c>
      <c r="C125" s="55">
        <v>650</v>
      </c>
      <c r="D125" s="6" t="s">
        <v>24</v>
      </c>
      <c r="E125" s="6" t="s">
        <v>18</v>
      </c>
      <c r="F125" s="6" t="s">
        <v>117</v>
      </c>
      <c r="G125" s="6" t="s">
        <v>78</v>
      </c>
      <c r="H125" s="97">
        <f>H126</f>
        <v>10797500</v>
      </c>
      <c r="I125" s="96">
        <v>0</v>
      </c>
    </row>
    <row r="126" spans="2:9" s="25" customFormat="1" ht="15.75" customHeight="1">
      <c r="B126" s="7" t="s">
        <v>84</v>
      </c>
      <c r="C126" s="55">
        <v>650</v>
      </c>
      <c r="D126" s="6" t="s">
        <v>24</v>
      </c>
      <c r="E126" s="6" t="s">
        <v>18</v>
      </c>
      <c r="F126" s="6" t="s">
        <v>117</v>
      </c>
      <c r="G126" s="6" t="s">
        <v>55</v>
      </c>
      <c r="H126" s="97">
        <v>10797500</v>
      </c>
      <c r="I126" s="96">
        <v>0</v>
      </c>
    </row>
    <row r="127" spans="2:9" s="25" customFormat="1" ht="18" customHeight="1" hidden="1">
      <c r="B127" s="86" t="s">
        <v>99</v>
      </c>
      <c r="C127" s="84">
        <v>650</v>
      </c>
      <c r="D127" s="85" t="s">
        <v>24</v>
      </c>
      <c r="E127" s="85" t="s">
        <v>18</v>
      </c>
      <c r="F127" s="85" t="s">
        <v>119</v>
      </c>
      <c r="G127" s="85" t="s">
        <v>78</v>
      </c>
      <c r="H127" s="103">
        <f>H128</f>
        <v>0</v>
      </c>
      <c r="I127" s="96">
        <v>0</v>
      </c>
    </row>
    <row r="128" spans="2:9" s="25" customFormat="1" ht="16.5" customHeight="1" hidden="1">
      <c r="B128" s="86" t="s">
        <v>84</v>
      </c>
      <c r="C128" s="84">
        <v>650</v>
      </c>
      <c r="D128" s="85" t="s">
        <v>24</v>
      </c>
      <c r="E128" s="85" t="s">
        <v>18</v>
      </c>
      <c r="F128" s="85" t="s">
        <v>119</v>
      </c>
      <c r="G128" s="85" t="s">
        <v>55</v>
      </c>
      <c r="H128" s="103">
        <v>0</v>
      </c>
      <c r="I128" s="96">
        <v>0</v>
      </c>
    </row>
    <row r="129" spans="2:9" s="25" customFormat="1" ht="18" customHeight="1">
      <c r="B129" s="7" t="s">
        <v>99</v>
      </c>
      <c r="C129" s="55">
        <v>650</v>
      </c>
      <c r="D129" s="6" t="s">
        <v>24</v>
      </c>
      <c r="E129" s="6" t="s">
        <v>18</v>
      </c>
      <c r="F129" s="6" t="s">
        <v>118</v>
      </c>
      <c r="G129" s="6" t="s">
        <v>78</v>
      </c>
      <c r="H129" s="97">
        <f>H130</f>
        <v>7198400</v>
      </c>
      <c r="I129" s="96">
        <v>0</v>
      </c>
    </row>
    <row r="130" spans="2:9" s="25" customFormat="1" ht="16.5" customHeight="1">
      <c r="B130" s="7" t="s">
        <v>84</v>
      </c>
      <c r="C130" s="55">
        <v>650</v>
      </c>
      <c r="D130" s="6" t="s">
        <v>24</v>
      </c>
      <c r="E130" s="6" t="s">
        <v>18</v>
      </c>
      <c r="F130" s="6" t="s">
        <v>118</v>
      </c>
      <c r="G130" s="6" t="s">
        <v>55</v>
      </c>
      <c r="H130" s="97">
        <v>7198400</v>
      </c>
      <c r="I130" s="96">
        <v>0</v>
      </c>
    </row>
    <row r="131" spans="2:9" s="25" customFormat="1" ht="16.5" customHeight="1" hidden="1">
      <c r="B131" s="7" t="s">
        <v>99</v>
      </c>
      <c r="C131" s="55">
        <v>650</v>
      </c>
      <c r="D131" s="6" t="s">
        <v>24</v>
      </c>
      <c r="E131" s="6" t="s">
        <v>18</v>
      </c>
      <c r="F131" s="6" t="s">
        <v>149</v>
      </c>
      <c r="G131" s="6" t="s">
        <v>78</v>
      </c>
      <c r="H131" s="97"/>
      <c r="I131" s="96" t="s">
        <v>157</v>
      </c>
    </row>
    <row r="132" spans="2:9" s="25" customFormat="1" ht="16.5" customHeight="1" hidden="1">
      <c r="B132" s="7" t="s">
        <v>84</v>
      </c>
      <c r="C132" s="55">
        <v>650</v>
      </c>
      <c r="D132" s="6" t="s">
        <v>24</v>
      </c>
      <c r="E132" s="6" t="s">
        <v>18</v>
      </c>
      <c r="F132" s="6" t="s">
        <v>149</v>
      </c>
      <c r="G132" s="6" t="s">
        <v>55</v>
      </c>
      <c r="H132" s="97"/>
      <c r="I132" s="96" t="s">
        <v>157</v>
      </c>
    </row>
    <row r="133" spans="2:9" s="25" customFormat="1" ht="16.5" customHeight="1" hidden="1">
      <c r="B133" s="7" t="s">
        <v>99</v>
      </c>
      <c r="C133" s="55">
        <v>650</v>
      </c>
      <c r="D133" s="6" t="s">
        <v>24</v>
      </c>
      <c r="E133" s="6" t="s">
        <v>18</v>
      </c>
      <c r="F133" s="6" t="s">
        <v>148</v>
      </c>
      <c r="G133" s="6" t="s">
        <v>78</v>
      </c>
      <c r="H133" s="97"/>
      <c r="I133" s="96" t="s">
        <v>157</v>
      </c>
    </row>
    <row r="134" spans="2:9" s="25" customFormat="1" ht="16.5" customHeight="1" hidden="1">
      <c r="B134" s="7" t="s">
        <v>84</v>
      </c>
      <c r="C134" s="55">
        <v>650</v>
      </c>
      <c r="D134" s="6" t="s">
        <v>24</v>
      </c>
      <c r="E134" s="6" t="s">
        <v>18</v>
      </c>
      <c r="F134" s="6" t="s">
        <v>148</v>
      </c>
      <c r="G134" s="6" t="s">
        <v>55</v>
      </c>
      <c r="H134" s="97"/>
      <c r="I134" s="96" t="s">
        <v>157</v>
      </c>
    </row>
    <row r="135" spans="2:9" s="8" customFormat="1" ht="12.75" customHeight="1">
      <c r="B135" s="40" t="s">
        <v>25</v>
      </c>
      <c r="C135" s="58">
        <v>650</v>
      </c>
      <c r="D135" s="29" t="s">
        <v>24</v>
      </c>
      <c r="E135" s="29" t="s">
        <v>21</v>
      </c>
      <c r="F135" s="29"/>
      <c r="G135" s="29"/>
      <c r="H135" s="93">
        <f>H136</f>
        <v>1262600</v>
      </c>
      <c r="I135" s="98">
        <v>0</v>
      </c>
    </row>
    <row r="136" spans="2:9" ht="31.5">
      <c r="B136" s="7" t="s">
        <v>143</v>
      </c>
      <c r="C136" s="55">
        <v>650</v>
      </c>
      <c r="D136" s="6" t="s">
        <v>24</v>
      </c>
      <c r="E136" s="6" t="s">
        <v>21</v>
      </c>
      <c r="F136" s="6" t="s">
        <v>135</v>
      </c>
      <c r="G136" s="6"/>
      <c r="H136" s="95">
        <f>H147+H138+H143+H151</f>
        <v>1262600</v>
      </c>
      <c r="I136" s="96">
        <v>0</v>
      </c>
    </row>
    <row r="137" spans="2:9" ht="31.5">
      <c r="B137" s="7" t="s">
        <v>144</v>
      </c>
      <c r="C137" s="59">
        <v>650</v>
      </c>
      <c r="D137" s="6" t="s">
        <v>24</v>
      </c>
      <c r="E137" s="6" t="s">
        <v>21</v>
      </c>
      <c r="F137" s="6" t="s">
        <v>136</v>
      </c>
      <c r="G137" s="6"/>
      <c r="H137" s="95">
        <f>H138</f>
        <v>295000</v>
      </c>
      <c r="I137" s="96">
        <v>0</v>
      </c>
    </row>
    <row r="138" spans="2:9" ht="15.75">
      <c r="B138" s="16" t="s">
        <v>134</v>
      </c>
      <c r="C138" s="59">
        <v>650</v>
      </c>
      <c r="D138" s="6" t="s">
        <v>24</v>
      </c>
      <c r="E138" s="6" t="s">
        <v>21</v>
      </c>
      <c r="F138" s="6" t="s">
        <v>136</v>
      </c>
      <c r="G138" s="6"/>
      <c r="H138" s="95">
        <f>H139</f>
        <v>295000</v>
      </c>
      <c r="I138" s="96">
        <v>0</v>
      </c>
    </row>
    <row r="139" spans="2:9" ht="15.75">
      <c r="B139" s="16" t="s">
        <v>129</v>
      </c>
      <c r="C139" s="59">
        <v>650</v>
      </c>
      <c r="D139" s="6" t="s">
        <v>24</v>
      </c>
      <c r="E139" s="6" t="s">
        <v>21</v>
      </c>
      <c r="F139" s="6" t="s">
        <v>136</v>
      </c>
      <c r="G139" s="6" t="s">
        <v>67</v>
      </c>
      <c r="H139" s="95">
        <f>H140</f>
        <v>295000</v>
      </c>
      <c r="I139" s="96">
        <v>0</v>
      </c>
    </row>
    <row r="140" spans="2:9" ht="18" customHeight="1">
      <c r="B140" s="16" t="s">
        <v>86</v>
      </c>
      <c r="C140" s="59">
        <v>650</v>
      </c>
      <c r="D140" s="6" t="s">
        <v>24</v>
      </c>
      <c r="E140" s="6" t="s">
        <v>21</v>
      </c>
      <c r="F140" s="6" t="s">
        <v>136</v>
      </c>
      <c r="G140" s="6" t="s">
        <v>68</v>
      </c>
      <c r="H140" s="95">
        <f>H141</f>
        <v>295000</v>
      </c>
      <c r="I140" s="96">
        <v>0</v>
      </c>
    </row>
    <row r="141" spans="2:9" ht="15.75" customHeight="1">
      <c r="B141" s="16" t="s">
        <v>145</v>
      </c>
      <c r="C141" s="55">
        <v>650</v>
      </c>
      <c r="D141" s="6" t="s">
        <v>24</v>
      </c>
      <c r="E141" s="6" t="s">
        <v>21</v>
      </c>
      <c r="F141" s="6" t="s">
        <v>136</v>
      </c>
      <c r="G141" s="6" t="s">
        <v>42</v>
      </c>
      <c r="H141" s="97">
        <v>295000</v>
      </c>
      <c r="I141" s="96">
        <v>0</v>
      </c>
    </row>
    <row r="142" spans="2:9" s="77" customFormat="1" ht="47.25">
      <c r="B142" s="7" t="s">
        <v>138</v>
      </c>
      <c r="C142" s="59">
        <v>650</v>
      </c>
      <c r="D142" s="6" t="s">
        <v>24</v>
      </c>
      <c r="E142" s="6" t="s">
        <v>21</v>
      </c>
      <c r="F142" s="6" t="s">
        <v>137</v>
      </c>
      <c r="G142" s="6"/>
      <c r="H142" s="95">
        <f>H143</f>
        <v>50000</v>
      </c>
      <c r="I142" s="96">
        <v>0</v>
      </c>
    </row>
    <row r="143" spans="2:9" s="77" customFormat="1" ht="15.75">
      <c r="B143" s="88" t="s">
        <v>139</v>
      </c>
      <c r="C143" s="59">
        <v>650</v>
      </c>
      <c r="D143" s="6" t="s">
        <v>24</v>
      </c>
      <c r="E143" s="6" t="s">
        <v>21</v>
      </c>
      <c r="F143" s="6" t="s">
        <v>137</v>
      </c>
      <c r="G143" s="6"/>
      <c r="H143" s="95">
        <f>H144</f>
        <v>50000</v>
      </c>
      <c r="I143" s="96">
        <v>0</v>
      </c>
    </row>
    <row r="144" spans="2:9" s="77" customFormat="1" ht="15.75">
      <c r="B144" s="16" t="s">
        <v>129</v>
      </c>
      <c r="C144" s="59">
        <v>650</v>
      </c>
      <c r="D144" s="6" t="s">
        <v>24</v>
      </c>
      <c r="E144" s="6" t="s">
        <v>21</v>
      </c>
      <c r="F144" s="6" t="s">
        <v>137</v>
      </c>
      <c r="G144" s="6" t="s">
        <v>67</v>
      </c>
      <c r="H144" s="95">
        <f>H145</f>
        <v>50000</v>
      </c>
      <c r="I144" s="96">
        <v>0</v>
      </c>
    </row>
    <row r="145" spans="2:9" s="77" customFormat="1" ht="18" customHeight="1">
      <c r="B145" s="16" t="s">
        <v>86</v>
      </c>
      <c r="C145" s="59">
        <v>650</v>
      </c>
      <c r="D145" s="6" t="s">
        <v>24</v>
      </c>
      <c r="E145" s="6" t="s">
        <v>21</v>
      </c>
      <c r="F145" s="6" t="s">
        <v>137</v>
      </c>
      <c r="G145" s="6" t="s">
        <v>68</v>
      </c>
      <c r="H145" s="95">
        <f>H146</f>
        <v>50000</v>
      </c>
      <c r="I145" s="96">
        <v>0</v>
      </c>
    </row>
    <row r="146" spans="2:9" s="77" customFormat="1" ht="15" customHeight="1">
      <c r="B146" s="16" t="s">
        <v>85</v>
      </c>
      <c r="C146" s="55">
        <v>650</v>
      </c>
      <c r="D146" s="6" t="s">
        <v>24</v>
      </c>
      <c r="E146" s="6" t="s">
        <v>21</v>
      </c>
      <c r="F146" s="6" t="s">
        <v>137</v>
      </c>
      <c r="G146" s="6" t="s">
        <v>42</v>
      </c>
      <c r="H146" s="97">
        <v>50000</v>
      </c>
      <c r="I146" s="96">
        <v>0</v>
      </c>
    </row>
    <row r="147" spans="2:9" s="77" customFormat="1" ht="31.5">
      <c r="B147" s="7" t="s">
        <v>164</v>
      </c>
      <c r="C147" s="59">
        <v>650</v>
      </c>
      <c r="D147" s="6" t="s">
        <v>24</v>
      </c>
      <c r="E147" s="6" t="s">
        <v>21</v>
      </c>
      <c r="F147" s="6" t="s">
        <v>165</v>
      </c>
      <c r="G147" s="6"/>
      <c r="H147" s="95">
        <f>148:148</f>
        <v>417600</v>
      </c>
      <c r="I147" s="96">
        <v>0</v>
      </c>
    </row>
    <row r="148" spans="2:9" s="77" customFormat="1" ht="15.75">
      <c r="B148" s="16" t="s">
        <v>129</v>
      </c>
      <c r="C148" s="59">
        <v>650</v>
      </c>
      <c r="D148" s="6" t="s">
        <v>24</v>
      </c>
      <c r="E148" s="6" t="s">
        <v>21</v>
      </c>
      <c r="F148" s="6" t="s">
        <v>165</v>
      </c>
      <c r="G148" s="6" t="s">
        <v>67</v>
      </c>
      <c r="H148" s="95">
        <f>H149</f>
        <v>417600</v>
      </c>
      <c r="I148" s="96">
        <v>0</v>
      </c>
    </row>
    <row r="149" spans="2:9" s="77" customFormat="1" ht="18" customHeight="1">
      <c r="B149" s="16" t="s">
        <v>86</v>
      </c>
      <c r="C149" s="59">
        <v>650</v>
      </c>
      <c r="D149" s="6" t="s">
        <v>24</v>
      </c>
      <c r="E149" s="6" t="s">
        <v>21</v>
      </c>
      <c r="F149" s="6" t="s">
        <v>165</v>
      </c>
      <c r="G149" s="6" t="s">
        <v>68</v>
      </c>
      <c r="H149" s="97">
        <v>417600</v>
      </c>
      <c r="I149" s="96">
        <v>0</v>
      </c>
    </row>
    <row r="150" spans="2:9" s="77" customFormat="1" ht="17.25" customHeight="1">
      <c r="B150" s="39" t="s">
        <v>145</v>
      </c>
      <c r="C150" s="55">
        <v>650</v>
      </c>
      <c r="D150" s="6" t="s">
        <v>24</v>
      </c>
      <c r="E150" s="6" t="s">
        <v>21</v>
      </c>
      <c r="F150" s="6" t="s">
        <v>165</v>
      </c>
      <c r="G150" s="6" t="s">
        <v>42</v>
      </c>
      <c r="H150" s="97">
        <v>417600</v>
      </c>
      <c r="I150" s="96">
        <v>0</v>
      </c>
    </row>
    <row r="151" spans="2:9" s="77" customFormat="1" ht="17.25" customHeight="1">
      <c r="B151" s="16" t="s">
        <v>129</v>
      </c>
      <c r="C151" s="55">
        <v>650</v>
      </c>
      <c r="D151" s="6" t="s">
        <v>24</v>
      </c>
      <c r="E151" s="6" t="s">
        <v>21</v>
      </c>
      <c r="F151" s="6" t="s">
        <v>166</v>
      </c>
      <c r="G151" s="6" t="s">
        <v>67</v>
      </c>
      <c r="H151" s="97">
        <v>500000</v>
      </c>
      <c r="I151" s="96">
        <v>0</v>
      </c>
    </row>
    <row r="152" spans="2:9" s="77" customFormat="1" ht="17.25" customHeight="1">
      <c r="B152" s="16" t="s">
        <v>86</v>
      </c>
      <c r="C152" s="55">
        <v>650</v>
      </c>
      <c r="D152" s="6" t="s">
        <v>24</v>
      </c>
      <c r="E152" s="6" t="s">
        <v>21</v>
      </c>
      <c r="F152" s="6" t="s">
        <v>166</v>
      </c>
      <c r="G152" s="6" t="s">
        <v>68</v>
      </c>
      <c r="H152" s="97">
        <v>500000</v>
      </c>
      <c r="I152" s="96">
        <v>0</v>
      </c>
    </row>
    <row r="153" spans="2:9" s="77" customFormat="1" ht="17.25" customHeight="1">
      <c r="B153" s="39" t="s">
        <v>145</v>
      </c>
      <c r="C153" s="55">
        <v>650</v>
      </c>
      <c r="D153" s="6" t="s">
        <v>24</v>
      </c>
      <c r="E153" s="6" t="s">
        <v>21</v>
      </c>
      <c r="F153" s="6" t="s">
        <v>166</v>
      </c>
      <c r="G153" s="6" t="s">
        <v>42</v>
      </c>
      <c r="H153" s="97">
        <v>500000</v>
      </c>
      <c r="I153" s="96">
        <v>0</v>
      </c>
    </row>
    <row r="154" spans="2:9" ht="18" customHeight="1">
      <c r="B154" s="41" t="s">
        <v>27</v>
      </c>
      <c r="C154" s="69">
        <v>650</v>
      </c>
      <c r="D154" s="42" t="s">
        <v>24</v>
      </c>
      <c r="E154" s="42" t="s">
        <v>24</v>
      </c>
      <c r="F154" s="42"/>
      <c r="G154" s="42"/>
      <c r="H154" s="102">
        <f>H155</f>
        <v>145200</v>
      </c>
      <c r="I154" s="96">
        <v>0</v>
      </c>
    </row>
    <row r="155" spans="2:9" ht="18" customHeight="1">
      <c r="B155" s="7" t="s">
        <v>83</v>
      </c>
      <c r="C155" s="55">
        <v>650</v>
      </c>
      <c r="D155" s="6" t="s">
        <v>24</v>
      </c>
      <c r="E155" s="6" t="s">
        <v>24</v>
      </c>
      <c r="F155" s="32" t="s">
        <v>103</v>
      </c>
      <c r="G155" s="6"/>
      <c r="H155" s="97">
        <f>H156</f>
        <v>145200</v>
      </c>
      <c r="I155" s="96">
        <v>0</v>
      </c>
    </row>
    <row r="156" spans="2:9" ht="17.25" customHeight="1">
      <c r="B156" s="7" t="s">
        <v>99</v>
      </c>
      <c r="C156" s="55">
        <v>650</v>
      </c>
      <c r="D156" s="6" t="s">
        <v>24</v>
      </c>
      <c r="E156" s="6" t="s">
        <v>24</v>
      </c>
      <c r="F156" s="6" t="s">
        <v>104</v>
      </c>
      <c r="G156" s="6" t="s">
        <v>78</v>
      </c>
      <c r="H156" s="97">
        <v>145200</v>
      </c>
      <c r="I156" s="96">
        <v>0</v>
      </c>
    </row>
    <row r="157" spans="2:9" ht="17.25" customHeight="1">
      <c r="B157" s="7" t="s">
        <v>84</v>
      </c>
      <c r="C157" s="55">
        <v>650</v>
      </c>
      <c r="D157" s="6" t="s">
        <v>24</v>
      </c>
      <c r="E157" s="6" t="s">
        <v>24</v>
      </c>
      <c r="F157" s="6" t="s">
        <v>104</v>
      </c>
      <c r="G157" s="6" t="s">
        <v>55</v>
      </c>
      <c r="H157" s="97">
        <v>145200</v>
      </c>
      <c r="I157" s="96">
        <v>0</v>
      </c>
    </row>
    <row r="158" spans="2:9" ht="17.25" customHeight="1">
      <c r="B158" s="110" t="s">
        <v>173</v>
      </c>
      <c r="C158" s="113">
        <v>650</v>
      </c>
      <c r="D158" s="114" t="s">
        <v>175</v>
      </c>
      <c r="E158" s="114" t="s">
        <v>24</v>
      </c>
      <c r="F158" s="115"/>
      <c r="G158" s="115"/>
      <c r="H158" s="116">
        <f aca="true" t="shared" si="2" ref="H158:I160">H159</f>
        <v>440.20000000000005</v>
      </c>
      <c r="I158" s="116">
        <f t="shared" si="2"/>
        <v>440.20000000000005</v>
      </c>
    </row>
    <row r="159" spans="2:9" ht="33" customHeight="1">
      <c r="B159" s="89" t="s">
        <v>174</v>
      </c>
      <c r="C159" s="117">
        <v>650</v>
      </c>
      <c r="D159" s="111" t="s">
        <v>175</v>
      </c>
      <c r="E159" s="111" t="s">
        <v>24</v>
      </c>
      <c r="F159" s="111" t="s">
        <v>176</v>
      </c>
      <c r="G159" s="111"/>
      <c r="H159" s="112">
        <f t="shared" si="2"/>
        <v>440.20000000000005</v>
      </c>
      <c r="I159" s="112">
        <f t="shared" si="2"/>
        <v>440.20000000000005</v>
      </c>
    </row>
    <row r="160" spans="2:9" ht="47.25" customHeight="1">
      <c r="B160" s="31" t="s">
        <v>63</v>
      </c>
      <c r="C160" s="117">
        <v>650</v>
      </c>
      <c r="D160" s="111" t="s">
        <v>175</v>
      </c>
      <c r="E160" s="111" t="s">
        <v>24</v>
      </c>
      <c r="F160" s="111" t="s">
        <v>176</v>
      </c>
      <c r="G160" s="111" t="s">
        <v>60</v>
      </c>
      <c r="H160" s="112">
        <f t="shared" si="2"/>
        <v>440.20000000000005</v>
      </c>
      <c r="I160" s="112">
        <f t="shared" si="2"/>
        <v>440.20000000000005</v>
      </c>
    </row>
    <row r="161" spans="2:9" ht="17.25" customHeight="1">
      <c r="B161" s="34" t="s">
        <v>62</v>
      </c>
      <c r="C161" s="117">
        <v>650</v>
      </c>
      <c r="D161" s="111" t="s">
        <v>175</v>
      </c>
      <c r="E161" s="111" t="s">
        <v>24</v>
      </c>
      <c r="F161" s="111" t="s">
        <v>176</v>
      </c>
      <c r="G161" s="111" t="s">
        <v>61</v>
      </c>
      <c r="H161" s="112">
        <f>H162+H163</f>
        <v>440.20000000000005</v>
      </c>
      <c r="I161" s="112">
        <f>I162+I163</f>
        <v>440.20000000000005</v>
      </c>
    </row>
    <row r="162" spans="2:9" ht="17.25" customHeight="1">
      <c r="B162" s="4" t="s">
        <v>121</v>
      </c>
      <c r="C162" s="117">
        <v>650</v>
      </c>
      <c r="D162" s="111" t="s">
        <v>175</v>
      </c>
      <c r="E162" s="111" t="s">
        <v>24</v>
      </c>
      <c r="F162" s="111" t="s">
        <v>176</v>
      </c>
      <c r="G162" s="111" t="s">
        <v>40</v>
      </c>
      <c r="H162" s="112">
        <v>338.1</v>
      </c>
      <c r="I162" s="112">
        <v>338.1</v>
      </c>
    </row>
    <row r="163" spans="2:9" ht="36" customHeight="1">
      <c r="B163" s="31" t="s">
        <v>122</v>
      </c>
      <c r="C163" s="117">
        <v>650</v>
      </c>
      <c r="D163" s="111" t="s">
        <v>175</v>
      </c>
      <c r="E163" s="111" t="s">
        <v>24</v>
      </c>
      <c r="F163" s="111" t="s">
        <v>176</v>
      </c>
      <c r="G163" s="111" t="s">
        <v>123</v>
      </c>
      <c r="H163" s="112">
        <v>102.1</v>
      </c>
      <c r="I163" s="112">
        <v>102.1</v>
      </c>
    </row>
    <row r="164" spans="2:9" s="9" customFormat="1" ht="15.75">
      <c r="B164" s="40" t="s">
        <v>13</v>
      </c>
      <c r="C164" s="58">
        <v>650</v>
      </c>
      <c r="D164" s="29" t="s">
        <v>20</v>
      </c>
      <c r="E164" s="29" t="s">
        <v>20</v>
      </c>
      <c r="F164" s="29"/>
      <c r="G164" s="29"/>
      <c r="H164" s="93">
        <f>H165</f>
        <v>475025.88</v>
      </c>
      <c r="I164" s="94">
        <v>0</v>
      </c>
    </row>
    <row r="165" spans="2:9" s="25" customFormat="1" ht="15.75">
      <c r="B165" s="7" t="s">
        <v>83</v>
      </c>
      <c r="C165" s="55">
        <v>650</v>
      </c>
      <c r="D165" s="32" t="s">
        <v>20</v>
      </c>
      <c r="E165" s="32" t="s">
        <v>20</v>
      </c>
      <c r="F165" s="32" t="s">
        <v>103</v>
      </c>
      <c r="G165" s="32"/>
      <c r="H165" s="95">
        <f>H167+H171+H174</f>
        <v>475025.88</v>
      </c>
      <c r="I165" s="96">
        <v>0</v>
      </c>
    </row>
    <row r="166" spans="1:9" ht="15.75">
      <c r="A166" s="107" t="s">
        <v>170</v>
      </c>
      <c r="B166" s="39" t="s">
        <v>170</v>
      </c>
      <c r="C166" s="56">
        <v>650</v>
      </c>
      <c r="D166" s="32" t="s">
        <v>20</v>
      </c>
      <c r="E166" s="32" t="s">
        <v>20</v>
      </c>
      <c r="F166" s="6" t="s">
        <v>150</v>
      </c>
      <c r="G166" s="32"/>
      <c r="H166" s="95">
        <f>H167+H179</f>
        <v>392133</v>
      </c>
      <c r="I166" s="96">
        <v>0</v>
      </c>
    </row>
    <row r="167" spans="2:9" ht="15.75">
      <c r="B167" s="108" t="s">
        <v>54</v>
      </c>
      <c r="C167" s="56">
        <v>650</v>
      </c>
      <c r="D167" s="32" t="s">
        <v>20</v>
      </c>
      <c r="E167" s="32" t="s">
        <v>20</v>
      </c>
      <c r="F167" s="6" t="s">
        <v>150</v>
      </c>
      <c r="G167" s="32"/>
      <c r="H167" s="95">
        <f>H168</f>
        <v>392133</v>
      </c>
      <c r="I167" s="96">
        <v>0</v>
      </c>
    </row>
    <row r="168" spans="2:9" ht="15.75">
      <c r="B168" s="108" t="s">
        <v>54</v>
      </c>
      <c r="C168" s="56">
        <v>650</v>
      </c>
      <c r="D168" s="32" t="s">
        <v>20</v>
      </c>
      <c r="E168" s="32" t="s">
        <v>20</v>
      </c>
      <c r="F168" s="6" t="s">
        <v>150</v>
      </c>
      <c r="G168" s="6" t="s">
        <v>78</v>
      </c>
      <c r="H168" s="95">
        <f>SUM(H169:H170)</f>
        <v>392133</v>
      </c>
      <c r="I168" s="96">
        <v>0</v>
      </c>
    </row>
    <row r="169" spans="2:9" ht="15.75" customHeight="1">
      <c r="B169" s="108" t="s">
        <v>54</v>
      </c>
      <c r="C169" s="70">
        <v>650</v>
      </c>
      <c r="D169" s="6" t="s">
        <v>20</v>
      </c>
      <c r="E169" s="6" t="s">
        <v>20</v>
      </c>
      <c r="F169" s="6" t="s">
        <v>150</v>
      </c>
      <c r="G169" s="6" t="s">
        <v>55</v>
      </c>
      <c r="H169" s="97">
        <v>392133</v>
      </c>
      <c r="I169" s="96">
        <v>0</v>
      </c>
    </row>
    <row r="170" spans="2:9" ht="15.75" hidden="1">
      <c r="B170" s="47" t="s">
        <v>77</v>
      </c>
      <c r="C170" s="63">
        <v>650</v>
      </c>
      <c r="D170" s="6" t="s">
        <v>20</v>
      </c>
      <c r="E170" s="6" t="s">
        <v>20</v>
      </c>
      <c r="F170" s="6" t="s">
        <v>112</v>
      </c>
      <c r="G170" s="6" t="s">
        <v>49</v>
      </c>
      <c r="H170" s="97">
        <v>0</v>
      </c>
      <c r="I170" s="96">
        <v>0</v>
      </c>
    </row>
    <row r="171" spans="2:9" ht="15.75">
      <c r="B171" s="108" t="s">
        <v>152</v>
      </c>
      <c r="C171" s="63">
        <v>650</v>
      </c>
      <c r="D171" s="6" t="s">
        <v>20</v>
      </c>
      <c r="E171" s="6" t="s">
        <v>20</v>
      </c>
      <c r="F171" s="6" t="s">
        <v>151</v>
      </c>
      <c r="G171" s="32"/>
      <c r="H171" s="97">
        <v>11100</v>
      </c>
      <c r="I171" s="96">
        <v>0</v>
      </c>
    </row>
    <row r="172" spans="2:9" ht="19.5" customHeight="1">
      <c r="B172" s="108" t="s">
        <v>54</v>
      </c>
      <c r="C172" s="63">
        <v>650</v>
      </c>
      <c r="D172" s="6" t="s">
        <v>20</v>
      </c>
      <c r="E172" s="6" t="s">
        <v>20</v>
      </c>
      <c r="F172" s="6" t="s">
        <v>151</v>
      </c>
      <c r="G172" s="6" t="s">
        <v>78</v>
      </c>
      <c r="H172" s="97">
        <v>11100</v>
      </c>
      <c r="I172" s="96">
        <v>0</v>
      </c>
    </row>
    <row r="173" spans="2:9" ht="15.75">
      <c r="B173" s="108" t="s">
        <v>54</v>
      </c>
      <c r="C173" s="63">
        <v>650</v>
      </c>
      <c r="D173" s="6" t="s">
        <v>20</v>
      </c>
      <c r="E173" s="6" t="s">
        <v>20</v>
      </c>
      <c r="F173" s="6" t="s">
        <v>151</v>
      </c>
      <c r="G173" s="6" t="s">
        <v>55</v>
      </c>
      <c r="H173" s="97">
        <v>11100</v>
      </c>
      <c r="I173" s="96">
        <v>0</v>
      </c>
    </row>
    <row r="174" spans="2:9" ht="18" customHeight="1">
      <c r="B174" s="108" t="s">
        <v>171</v>
      </c>
      <c r="C174" s="63">
        <v>650</v>
      </c>
      <c r="D174" s="6" t="s">
        <v>20</v>
      </c>
      <c r="E174" s="6" t="s">
        <v>20</v>
      </c>
      <c r="F174" s="6" t="s">
        <v>172</v>
      </c>
      <c r="G174" s="6"/>
      <c r="H174" s="97">
        <f>H175</f>
        <v>71792.88</v>
      </c>
      <c r="I174" s="96">
        <v>0</v>
      </c>
    </row>
    <row r="175" spans="2:9" ht="34.5" customHeight="1">
      <c r="B175" s="109" t="s">
        <v>63</v>
      </c>
      <c r="C175" s="63">
        <v>650</v>
      </c>
      <c r="D175" s="6" t="s">
        <v>20</v>
      </c>
      <c r="E175" s="6" t="s">
        <v>20</v>
      </c>
      <c r="F175" s="6" t="s">
        <v>172</v>
      </c>
      <c r="G175" s="32" t="s">
        <v>60</v>
      </c>
      <c r="H175" s="97">
        <f>H176</f>
        <v>71792.88</v>
      </c>
      <c r="I175" s="96">
        <v>0</v>
      </c>
    </row>
    <row r="176" spans="2:9" ht="15.75">
      <c r="B176" s="108" t="s">
        <v>75</v>
      </c>
      <c r="C176" s="63">
        <v>650</v>
      </c>
      <c r="D176" s="6" t="s">
        <v>20</v>
      </c>
      <c r="E176" s="6" t="s">
        <v>20</v>
      </c>
      <c r="F176" s="6" t="s">
        <v>172</v>
      </c>
      <c r="G176" s="32" t="s">
        <v>74</v>
      </c>
      <c r="H176" s="97">
        <v>71792.88</v>
      </c>
      <c r="I176" s="96">
        <v>0</v>
      </c>
    </row>
    <row r="177" spans="2:9" ht="15.75">
      <c r="B177" s="73" t="s">
        <v>126</v>
      </c>
      <c r="C177" s="63">
        <v>650</v>
      </c>
      <c r="D177" s="6" t="s">
        <v>20</v>
      </c>
      <c r="E177" s="6" t="s">
        <v>20</v>
      </c>
      <c r="F177" s="6" t="s">
        <v>172</v>
      </c>
      <c r="G177" s="6" t="s">
        <v>48</v>
      </c>
      <c r="H177" s="97">
        <v>55140.46</v>
      </c>
      <c r="I177" s="96">
        <v>0</v>
      </c>
    </row>
    <row r="178" spans="2:9" ht="31.5">
      <c r="B178" s="31" t="s">
        <v>125</v>
      </c>
      <c r="C178" s="63">
        <v>650</v>
      </c>
      <c r="D178" s="6" t="s">
        <v>20</v>
      </c>
      <c r="E178" s="6" t="s">
        <v>20</v>
      </c>
      <c r="F178" s="6" t="s">
        <v>172</v>
      </c>
      <c r="G178" s="32" t="s">
        <v>127</v>
      </c>
      <c r="H178" s="97">
        <v>16652.42</v>
      </c>
      <c r="I178" s="96">
        <v>0</v>
      </c>
    </row>
    <row r="179" spans="2:9" ht="15.75" hidden="1">
      <c r="B179" s="34" t="s">
        <v>129</v>
      </c>
      <c r="C179" s="57">
        <v>650</v>
      </c>
      <c r="D179" s="32" t="s">
        <v>20</v>
      </c>
      <c r="E179" s="32" t="s">
        <v>20</v>
      </c>
      <c r="F179" s="6" t="s">
        <v>112</v>
      </c>
      <c r="G179" s="32" t="s">
        <v>67</v>
      </c>
      <c r="H179" s="95">
        <f>H180</f>
        <v>0</v>
      </c>
      <c r="I179" s="96">
        <v>0</v>
      </c>
    </row>
    <row r="180" spans="2:9" ht="29.25" customHeight="1" hidden="1">
      <c r="B180" s="31" t="s">
        <v>69</v>
      </c>
      <c r="C180" s="57">
        <v>650</v>
      </c>
      <c r="D180" s="32" t="s">
        <v>20</v>
      </c>
      <c r="E180" s="32" t="s">
        <v>20</v>
      </c>
      <c r="F180" s="6" t="s">
        <v>112</v>
      </c>
      <c r="G180" s="32" t="s">
        <v>68</v>
      </c>
      <c r="H180" s="95">
        <f>SUM(H181:H181)</f>
        <v>0</v>
      </c>
      <c r="I180" s="96">
        <v>0</v>
      </c>
    </row>
    <row r="181" spans="2:9" ht="28.5" customHeight="1" hidden="1">
      <c r="B181" s="7" t="s">
        <v>70</v>
      </c>
      <c r="C181" s="55">
        <v>650</v>
      </c>
      <c r="D181" s="6" t="s">
        <v>20</v>
      </c>
      <c r="E181" s="6" t="s">
        <v>20</v>
      </c>
      <c r="F181" s="6" t="s">
        <v>112</v>
      </c>
      <c r="G181" s="6" t="s">
        <v>42</v>
      </c>
      <c r="H181" s="97">
        <v>0</v>
      </c>
      <c r="I181" s="96">
        <v>0</v>
      </c>
    </row>
    <row r="182" spans="2:9" ht="15.75">
      <c r="B182" s="17" t="s">
        <v>53</v>
      </c>
      <c r="C182" s="68">
        <v>650</v>
      </c>
      <c r="D182" s="13" t="s">
        <v>26</v>
      </c>
      <c r="E182" s="13"/>
      <c r="F182" s="13"/>
      <c r="G182" s="13"/>
      <c r="H182" s="92">
        <f>H183</f>
        <v>5546387.140000001</v>
      </c>
      <c r="I182" s="92">
        <v>0</v>
      </c>
    </row>
    <row r="183" spans="2:9" s="9" customFormat="1" ht="15.75">
      <c r="B183" s="40" t="s">
        <v>14</v>
      </c>
      <c r="C183" s="58">
        <v>650</v>
      </c>
      <c r="D183" s="29" t="s">
        <v>26</v>
      </c>
      <c r="E183" s="29" t="s">
        <v>17</v>
      </c>
      <c r="F183" s="29"/>
      <c r="G183" s="29"/>
      <c r="H183" s="93">
        <f>H185</f>
        <v>5546387.140000001</v>
      </c>
      <c r="I183" s="94">
        <v>0</v>
      </c>
    </row>
    <row r="184" spans="2:9" s="25" customFormat="1" ht="15.75">
      <c r="B184" s="7" t="s">
        <v>83</v>
      </c>
      <c r="C184" s="55">
        <v>650</v>
      </c>
      <c r="D184" s="32" t="s">
        <v>26</v>
      </c>
      <c r="E184" s="32" t="s">
        <v>17</v>
      </c>
      <c r="F184" s="32" t="s">
        <v>103</v>
      </c>
      <c r="G184" s="32"/>
      <c r="H184" s="95">
        <f>H185</f>
        <v>5546387.140000001</v>
      </c>
      <c r="I184" s="96">
        <v>0</v>
      </c>
    </row>
    <row r="185" spans="2:9" ht="15.75">
      <c r="B185" s="39" t="s">
        <v>76</v>
      </c>
      <c r="C185" s="56">
        <v>650</v>
      </c>
      <c r="D185" s="32" t="s">
        <v>26</v>
      </c>
      <c r="E185" s="32" t="s">
        <v>17</v>
      </c>
      <c r="F185" s="32" t="s">
        <v>103</v>
      </c>
      <c r="G185" s="32"/>
      <c r="H185" s="95">
        <f>H186+H192+H196+H201+H205</f>
        <v>5546387.140000001</v>
      </c>
      <c r="I185" s="96">
        <v>0</v>
      </c>
    </row>
    <row r="186" spans="2:9" ht="47.25">
      <c r="B186" s="39" t="s">
        <v>63</v>
      </c>
      <c r="C186" s="56">
        <v>650</v>
      </c>
      <c r="D186" s="32" t="s">
        <v>26</v>
      </c>
      <c r="E186" s="32" t="s">
        <v>17</v>
      </c>
      <c r="F186" s="32" t="s">
        <v>103</v>
      </c>
      <c r="G186" s="32" t="s">
        <v>60</v>
      </c>
      <c r="H186" s="95">
        <f>H187</f>
        <v>3179920</v>
      </c>
      <c r="I186" s="96">
        <v>0</v>
      </c>
    </row>
    <row r="187" spans="2:9" ht="15.75">
      <c r="B187" s="39" t="s">
        <v>75</v>
      </c>
      <c r="C187" s="56">
        <v>650</v>
      </c>
      <c r="D187" s="32" t="s">
        <v>26</v>
      </c>
      <c r="E187" s="32" t="s">
        <v>17</v>
      </c>
      <c r="F187" s="32" t="s">
        <v>103</v>
      </c>
      <c r="G187" s="32" t="s">
        <v>74</v>
      </c>
      <c r="H187" s="95">
        <f>H188+H189+H190</f>
        <v>3179920</v>
      </c>
      <c r="I187" s="96">
        <v>0</v>
      </c>
    </row>
    <row r="188" spans="2:9" ht="20.25" customHeight="1">
      <c r="B188" s="73" t="s">
        <v>126</v>
      </c>
      <c r="C188" s="59">
        <v>650</v>
      </c>
      <c r="D188" s="6" t="s">
        <v>26</v>
      </c>
      <c r="E188" s="6" t="s">
        <v>17</v>
      </c>
      <c r="F188" s="6" t="s">
        <v>112</v>
      </c>
      <c r="G188" s="6" t="s">
        <v>48</v>
      </c>
      <c r="H188" s="97">
        <v>2436870</v>
      </c>
      <c r="I188" s="96">
        <v>0</v>
      </c>
    </row>
    <row r="189" spans="2:9" ht="20.25" customHeight="1">
      <c r="B189" s="73" t="s">
        <v>163</v>
      </c>
      <c r="C189" s="59">
        <v>650</v>
      </c>
      <c r="D189" s="6" t="s">
        <v>26</v>
      </c>
      <c r="E189" s="6" t="s">
        <v>17</v>
      </c>
      <c r="F189" s="6" t="s">
        <v>112</v>
      </c>
      <c r="G189" s="6" t="s">
        <v>49</v>
      </c>
      <c r="H189" s="97">
        <v>6990</v>
      </c>
      <c r="I189" s="96">
        <v>0</v>
      </c>
    </row>
    <row r="190" spans="2:9" ht="32.25" customHeight="1">
      <c r="B190" s="31" t="s">
        <v>125</v>
      </c>
      <c r="C190" s="59">
        <v>650</v>
      </c>
      <c r="D190" s="6" t="s">
        <v>26</v>
      </c>
      <c r="E190" s="6" t="s">
        <v>17</v>
      </c>
      <c r="F190" s="6" t="s">
        <v>112</v>
      </c>
      <c r="G190" s="32" t="s">
        <v>127</v>
      </c>
      <c r="H190" s="97">
        <v>736060</v>
      </c>
      <c r="I190" s="96">
        <v>0</v>
      </c>
    </row>
    <row r="191" spans="2:9" ht="15.75" hidden="1">
      <c r="B191" s="47" t="s">
        <v>77</v>
      </c>
      <c r="C191" s="75">
        <v>650</v>
      </c>
      <c r="D191" s="6" t="s">
        <v>26</v>
      </c>
      <c r="E191" s="6" t="s">
        <v>17</v>
      </c>
      <c r="F191" s="6" t="s">
        <v>112</v>
      </c>
      <c r="G191" s="6" t="s">
        <v>49</v>
      </c>
      <c r="H191" s="97">
        <v>0</v>
      </c>
      <c r="I191" s="96">
        <v>0</v>
      </c>
    </row>
    <row r="192" spans="2:9" ht="15.75">
      <c r="B192" s="34" t="s">
        <v>129</v>
      </c>
      <c r="C192" s="57">
        <v>650</v>
      </c>
      <c r="D192" s="32" t="s">
        <v>26</v>
      </c>
      <c r="E192" s="32" t="s">
        <v>17</v>
      </c>
      <c r="F192" s="6" t="s">
        <v>112</v>
      </c>
      <c r="G192" s="32" t="s">
        <v>67</v>
      </c>
      <c r="H192" s="95">
        <f>H193</f>
        <v>1665764.4</v>
      </c>
      <c r="I192" s="96">
        <v>0</v>
      </c>
    </row>
    <row r="193" spans="2:9" ht="31.5" customHeight="1">
      <c r="B193" s="31" t="s">
        <v>69</v>
      </c>
      <c r="C193" s="57">
        <v>650</v>
      </c>
      <c r="D193" s="32" t="s">
        <v>26</v>
      </c>
      <c r="E193" s="32" t="s">
        <v>17</v>
      </c>
      <c r="F193" s="6" t="s">
        <v>112</v>
      </c>
      <c r="G193" s="32" t="s">
        <v>68</v>
      </c>
      <c r="H193" s="95">
        <f>SUM(H194:H195)</f>
        <v>1665764.4</v>
      </c>
      <c r="I193" s="96">
        <v>0</v>
      </c>
    </row>
    <row r="194" spans="2:9" ht="15.75">
      <c r="B194" s="7" t="s">
        <v>47</v>
      </c>
      <c r="C194" s="55">
        <v>650</v>
      </c>
      <c r="D194" s="6" t="s">
        <v>26</v>
      </c>
      <c r="E194" s="6" t="s">
        <v>17</v>
      </c>
      <c r="F194" s="6" t="s">
        <v>112</v>
      </c>
      <c r="G194" s="6" t="s">
        <v>46</v>
      </c>
      <c r="H194" s="97">
        <v>5000</v>
      </c>
      <c r="I194" s="96">
        <v>0</v>
      </c>
    </row>
    <row r="195" spans="2:9" ht="21" customHeight="1">
      <c r="B195" s="7" t="s">
        <v>145</v>
      </c>
      <c r="C195" s="55">
        <v>650</v>
      </c>
      <c r="D195" s="6" t="s">
        <v>26</v>
      </c>
      <c r="E195" s="6" t="s">
        <v>17</v>
      </c>
      <c r="F195" s="6" t="s">
        <v>112</v>
      </c>
      <c r="G195" s="6" t="s">
        <v>42</v>
      </c>
      <c r="H195" s="97">
        <v>1660764.4</v>
      </c>
      <c r="I195" s="96">
        <v>0</v>
      </c>
    </row>
    <row r="196" spans="2:9" ht="16.5" customHeight="1">
      <c r="B196" s="44" t="s">
        <v>65</v>
      </c>
      <c r="C196" s="57">
        <v>650</v>
      </c>
      <c r="D196" s="32" t="s">
        <v>26</v>
      </c>
      <c r="E196" s="32" t="s">
        <v>17</v>
      </c>
      <c r="F196" s="6" t="s">
        <v>112</v>
      </c>
      <c r="G196" s="32" t="s">
        <v>64</v>
      </c>
      <c r="H196" s="95">
        <f>H197</f>
        <v>2000</v>
      </c>
      <c r="I196" s="96">
        <v>0</v>
      </c>
    </row>
    <row r="197" spans="2:9" ht="18.75" customHeight="1">
      <c r="B197" s="46" t="s">
        <v>73</v>
      </c>
      <c r="C197" s="76">
        <v>650</v>
      </c>
      <c r="D197" s="32" t="s">
        <v>26</v>
      </c>
      <c r="E197" s="32" t="s">
        <v>17</v>
      </c>
      <c r="F197" s="6" t="s">
        <v>112</v>
      </c>
      <c r="G197" s="32" t="s">
        <v>72</v>
      </c>
      <c r="H197" s="95">
        <f>H198+H200</f>
        <v>2000</v>
      </c>
      <c r="I197" s="96">
        <v>0</v>
      </c>
    </row>
    <row r="198" spans="2:9" ht="18" customHeight="1">
      <c r="B198" s="46" t="s">
        <v>130</v>
      </c>
      <c r="C198" s="75">
        <v>650</v>
      </c>
      <c r="D198" s="6" t="s">
        <v>26</v>
      </c>
      <c r="E198" s="6" t="s">
        <v>17</v>
      </c>
      <c r="F198" s="6" t="s">
        <v>112</v>
      </c>
      <c r="G198" s="6" t="s">
        <v>124</v>
      </c>
      <c r="H198" s="97">
        <v>200</v>
      </c>
      <c r="I198" s="96">
        <v>0</v>
      </c>
    </row>
    <row r="199" spans="2:9" ht="18" customHeight="1" hidden="1">
      <c r="B199" s="78" t="s">
        <v>130</v>
      </c>
      <c r="C199" s="59">
        <v>650</v>
      </c>
      <c r="D199" s="6" t="s">
        <v>26</v>
      </c>
      <c r="E199" s="6" t="s">
        <v>17</v>
      </c>
      <c r="F199" s="6" t="s">
        <v>112</v>
      </c>
      <c r="G199" s="6" t="s">
        <v>124</v>
      </c>
      <c r="H199" s="97">
        <v>0</v>
      </c>
      <c r="I199" s="96">
        <v>0</v>
      </c>
    </row>
    <row r="200" spans="2:9" ht="18" customHeight="1">
      <c r="B200" s="78" t="s">
        <v>133</v>
      </c>
      <c r="C200" s="59">
        <v>650</v>
      </c>
      <c r="D200" s="6" t="s">
        <v>26</v>
      </c>
      <c r="E200" s="6" t="s">
        <v>17</v>
      </c>
      <c r="F200" s="6" t="s">
        <v>112</v>
      </c>
      <c r="G200" s="6" t="s">
        <v>132</v>
      </c>
      <c r="H200" s="97">
        <v>1800</v>
      </c>
      <c r="I200" s="96">
        <v>0</v>
      </c>
    </row>
    <row r="201" spans="2:9" ht="45.75" customHeight="1">
      <c r="B201" s="31" t="s">
        <v>63</v>
      </c>
      <c r="C201" s="59">
        <v>650</v>
      </c>
      <c r="D201" s="6" t="s">
        <v>26</v>
      </c>
      <c r="E201" s="6" t="s">
        <v>17</v>
      </c>
      <c r="F201" s="31" t="s">
        <v>160</v>
      </c>
      <c r="G201" s="32" t="s">
        <v>60</v>
      </c>
      <c r="H201" s="97">
        <f>H202</f>
        <v>585502.74</v>
      </c>
      <c r="I201" s="96">
        <v>0</v>
      </c>
    </row>
    <row r="202" spans="2:9" ht="18" customHeight="1">
      <c r="B202" s="31" t="s">
        <v>75</v>
      </c>
      <c r="C202" s="59">
        <v>650</v>
      </c>
      <c r="D202" s="6" t="s">
        <v>26</v>
      </c>
      <c r="E202" s="6" t="s">
        <v>17</v>
      </c>
      <c r="F202" s="31" t="s">
        <v>160</v>
      </c>
      <c r="G202" s="32" t="s">
        <v>74</v>
      </c>
      <c r="H202" s="97">
        <f>H203+H204</f>
        <v>585502.74</v>
      </c>
      <c r="I202" s="96">
        <v>0</v>
      </c>
    </row>
    <row r="203" spans="2:9" ht="18" customHeight="1">
      <c r="B203" s="34" t="s">
        <v>128</v>
      </c>
      <c r="C203" s="59">
        <v>650</v>
      </c>
      <c r="D203" s="6" t="s">
        <v>26</v>
      </c>
      <c r="E203" s="6" t="s">
        <v>17</v>
      </c>
      <c r="F203" s="31" t="s">
        <v>160</v>
      </c>
      <c r="G203" s="6" t="s">
        <v>48</v>
      </c>
      <c r="H203" s="104">
        <v>449668</v>
      </c>
      <c r="I203" s="96">
        <v>0</v>
      </c>
    </row>
    <row r="204" spans="2:9" ht="33.75" customHeight="1">
      <c r="B204" s="31" t="s">
        <v>125</v>
      </c>
      <c r="C204" s="59">
        <v>650</v>
      </c>
      <c r="D204" s="6" t="s">
        <v>26</v>
      </c>
      <c r="E204" s="6" t="s">
        <v>17</v>
      </c>
      <c r="F204" s="31" t="s">
        <v>160</v>
      </c>
      <c r="G204" s="32" t="s">
        <v>127</v>
      </c>
      <c r="H204" s="97">
        <v>135834.74</v>
      </c>
      <c r="I204" s="96">
        <v>0</v>
      </c>
    </row>
    <row r="205" spans="2:9" ht="43.5" customHeight="1">
      <c r="B205" s="31" t="s">
        <v>63</v>
      </c>
      <c r="C205" s="59">
        <v>650</v>
      </c>
      <c r="D205" s="6" t="s">
        <v>26</v>
      </c>
      <c r="E205" s="6" t="s">
        <v>17</v>
      </c>
      <c r="F205" s="31" t="s">
        <v>151</v>
      </c>
      <c r="G205" s="32" t="s">
        <v>60</v>
      </c>
      <c r="H205" s="97">
        <f>H206</f>
        <v>113200</v>
      </c>
      <c r="I205" s="96">
        <v>0</v>
      </c>
    </row>
    <row r="206" spans="2:9" ht="18" customHeight="1">
      <c r="B206" s="31" t="s">
        <v>75</v>
      </c>
      <c r="C206" s="59">
        <v>650</v>
      </c>
      <c r="D206" s="6" t="s">
        <v>26</v>
      </c>
      <c r="E206" s="6" t="s">
        <v>17</v>
      </c>
      <c r="F206" s="31" t="s">
        <v>151</v>
      </c>
      <c r="G206" s="32" t="s">
        <v>74</v>
      </c>
      <c r="H206" s="97">
        <f>H207+H208</f>
        <v>113200</v>
      </c>
      <c r="I206" s="96">
        <v>0</v>
      </c>
    </row>
    <row r="207" spans="2:9" ht="18.75" customHeight="1">
      <c r="B207" s="34" t="s">
        <v>128</v>
      </c>
      <c r="C207" s="59">
        <v>650</v>
      </c>
      <c r="D207" s="6" t="s">
        <v>26</v>
      </c>
      <c r="E207" s="6" t="s">
        <v>17</v>
      </c>
      <c r="F207" s="31" t="s">
        <v>151</v>
      </c>
      <c r="G207" s="6" t="s">
        <v>48</v>
      </c>
      <c r="H207" s="97">
        <v>87000</v>
      </c>
      <c r="I207" s="96">
        <v>0</v>
      </c>
    </row>
    <row r="208" spans="2:9" ht="36.75" customHeight="1">
      <c r="B208" s="31" t="s">
        <v>125</v>
      </c>
      <c r="C208" s="59">
        <v>650</v>
      </c>
      <c r="D208" s="6" t="s">
        <v>26</v>
      </c>
      <c r="E208" s="6" t="s">
        <v>17</v>
      </c>
      <c r="F208" s="31" t="s">
        <v>151</v>
      </c>
      <c r="G208" s="32" t="s">
        <v>127</v>
      </c>
      <c r="H208" s="97">
        <v>26200</v>
      </c>
      <c r="I208" s="96">
        <v>0</v>
      </c>
    </row>
    <row r="209" spans="2:9" ht="24" customHeight="1">
      <c r="B209" s="17" t="s">
        <v>56</v>
      </c>
      <c r="C209" s="68">
        <v>650</v>
      </c>
      <c r="D209" s="13" t="s">
        <v>34</v>
      </c>
      <c r="E209" s="13"/>
      <c r="F209" s="13"/>
      <c r="G209" s="13"/>
      <c r="H209" s="13" t="str">
        <f>H212</f>
        <v>72000</v>
      </c>
      <c r="I209" s="13">
        <v>0</v>
      </c>
    </row>
    <row r="210" spans="2:9" ht="15.75">
      <c r="B210" s="41" t="s">
        <v>82</v>
      </c>
      <c r="C210" s="66">
        <v>650</v>
      </c>
      <c r="D210" s="27" t="s">
        <v>34</v>
      </c>
      <c r="E210" s="27" t="s">
        <v>17</v>
      </c>
      <c r="F210" s="27"/>
      <c r="G210" s="27"/>
      <c r="H210" s="27" t="str">
        <f>H211</f>
        <v>72000</v>
      </c>
      <c r="I210" s="90">
        <v>0</v>
      </c>
    </row>
    <row r="211" spans="2:9" ht="15.75">
      <c r="B211" s="7" t="s">
        <v>83</v>
      </c>
      <c r="C211" s="55">
        <v>650</v>
      </c>
      <c r="D211" s="6" t="s">
        <v>34</v>
      </c>
      <c r="E211" s="6" t="s">
        <v>17</v>
      </c>
      <c r="F211" s="32" t="s">
        <v>103</v>
      </c>
      <c r="G211" s="6"/>
      <c r="H211" s="6" t="str">
        <f>H212</f>
        <v>72000</v>
      </c>
      <c r="I211" s="90">
        <v>0</v>
      </c>
    </row>
    <row r="212" spans="2:9" ht="31.5">
      <c r="B212" s="7" t="s">
        <v>98</v>
      </c>
      <c r="C212" s="55">
        <v>650</v>
      </c>
      <c r="D212" s="6" t="s">
        <v>34</v>
      </c>
      <c r="E212" s="6" t="s">
        <v>17</v>
      </c>
      <c r="F212" s="6" t="s">
        <v>113</v>
      </c>
      <c r="G212" s="6"/>
      <c r="H212" s="6" t="str">
        <f>H213</f>
        <v>72000</v>
      </c>
      <c r="I212" s="90">
        <v>0</v>
      </c>
    </row>
    <row r="213" spans="2:9" ht="15.75">
      <c r="B213" s="7" t="s">
        <v>94</v>
      </c>
      <c r="C213" s="55">
        <v>650</v>
      </c>
      <c r="D213" s="6" t="s">
        <v>34</v>
      </c>
      <c r="E213" s="6" t="s">
        <v>17</v>
      </c>
      <c r="F213" s="6" t="s">
        <v>113</v>
      </c>
      <c r="G213" s="6" t="s">
        <v>92</v>
      </c>
      <c r="H213" s="6" t="str">
        <f>H214</f>
        <v>72000</v>
      </c>
      <c r="I213" s="90">
        <v>0</v>
      </c>
    </row>
    <row r="214" spans="2:9" ht="15.75">
      <c r="B214" s="7" t="s">
        <v>93</v>
      </c>
      <c r="C214" s="55">
        <v>650</v>
      </c>
      <c r="D214" s="6" t="s">
        <v>34</v>
      </c>
      <c r="E214" s="6" t="s">
        <v>17</v>
      </c>
      <c r="F214" s="6" t="s">
        <v>113</v>
      </c>
      <c r="G214" s="6" t="s">
        <v>91</v>
      </c>
      <c r="H214" s="6" t="str">
        <f>H215</f>
        <v>72000</v>
      </c>
      <c r="I214" s="90">
        <v>0</v>
      </c>
    </row>
    <row r="215" spans="2:9" ht="31.5" customHeight="1">
      <c r="B215" s="7" t="s">
        <v>57</v>
      </c>
      <c r="C215" s="55">
        <v>650</v>
      </c>
      <c r="D215" s="6" t="s">
        <v>34</v>
      </c>
      <c r="E215" s="6" t="s">
        <v>17</v>
      </c>
      <c r="F215" s="6" t="s">
        <v>113</v>
      </c>
      <c r="G215" s="6" t="s">
        <v>58</v>
      </c>
      <c r="H215" s="6" t="s">
        <v>167</v>
      </c>
      <c r="I215" s="90">
        <v>0</v>
      </c>
    </row>
    <row r="216" spans="2:9" ht="15.75" hidden="1">
      <c r="B216" s="18" t="s">
        <v>15</v>
      </c>
      <c r="C216" s="53">
        <v>650</v>
      </c>
      <c r="D216" s="13" t="s">
        <v>28</v>
      </c>
      <c r="E216" s="13"/>
      <c r="F216" s="13"/>
      <c r="G216" s="13"/>
      <c r="H216" s="13">
        <f aca="true" t="shared" si="3" ref="H216:H221">H217</f>
        <v>0</v>
      </c>
      <c r="I216" s="13">
        <v>0</v>
      </c>
    </row>
    <row r="217" spans="2:9" ht="15.75" hidden="1">
      <c r="B217" s="38" t="s">
        <v>36</v>
      </c>
      <c r="C217" s="54">
        <v>650</v>
      </c>
      <c r="D217" s="29" t="s">
        <v>28</v>
      </c>
      <c r="E217" s="29" t="s">
        <v>17</v>
      </c>
      <c r="F217" s="29"/>
      <c r="G217" s="29"/>
      <c r="H217" s="29">
        <f t="shared" si="3"/>
        <v>0</v>
      </c>
      <c r="I217" s="90">
        <v>0</v>
      </c>
    </row>
    <row r="218" spans="2:9" ht="15.75" hidden="1">
      <c r="B218" s="7" t="s">
        <v>83</v>
      </c>
      <c r="C218" s="55">
        <v>650</v>
      </c>
      <c r="D218" s="32" t="s">
        <v>28</v>
      </c>
      <c r="E218" s="32" t="s">
        <v>17</v>
      </c>
      <c r="F218" s="32" t="s">
        <v>103</v>
      </c>
      <c r="G218" s="32"/>
      <c r="H218" s="32">
        <f t="shared" si="3"/>
        <v>0</v>
      </c>
      <c r="I218" s="90">
        <v>0</v>
      </c>
    </row>
    <row r="219" spans="2:9" ht="15.75" hidden="1">
      <c r="B219" s="39" t="s">
        <v>16</v>
      </c>
      <c r="C219" s="56">
        <v>650</v>
      </c>
      <c r="D219" s="32" t="s">
        <v>28</v>
      </c>
      <c r="E219" s="32" t="s">
        <v>17</v>
      </c>
      <c r="F219" s="6" t="s">
        <v>114</v>
      </c>
      <c r="G219" s="32"/>
      <c r="H219" s="32">
        <f t="shared" si="3"/>
        <v>0</v>
      </c>
      <c r="I219" s="90">
        <v>0</v>
      </c>
    </row>
    <row r="220" spans="2:9" ht="15.75" hidden="1">
      <c r="B220" s="34" t="s">
        <v>129</v>
      </c>
      <c r="C220" s="57">
        <v>650</v>
      </c>
      <c r="D220" s="32" t="s">
        <v>28</v>
      </c>
      <c r="E220" s="32" t="s">
        <v>17</v>
      </c>
      <c r="F220" s="6" t="s">
        <v>114</v>
      </c>
      <c r="G220" s="32" t="s">
        <v>67</v>
      </c>
      <c r="H220" s="32">
        <f t="shared" si="3"/>
        <v>0</v>
      </c>
      <c r="I220" s="90">
        <v>0</v>
      </c>
    </row>
    <row r="221" spans="2:9" ht="31.5" customHeight="1" hidden="1">
      <c r="B221" s="31" t="s">
        <v>69</v>
      </c>
      <c r="C221" s="57">
        <v>650</v>
      </c>
      <c r="D221" s="32" t="s">
        <v>28</v>
      </c>
      <c r="E221" s="32" t="s">
        <v>17</v>
      </c>
      <c r="F221" s="6" t="s">
        <v>114</v>
      </c>
      <c r="G221" s="32" t="s">
        <v>68</v>
      </c>
      <c r="H221" s="32">
        <f t="shared" si="3"/>
        <v>0</v>
      </c>
      <c r="I221" s="90">
        <v>0</v>
      </c>
    </row>
    <row r="222" spans="2:9" ht="27.75" customHeight="1" hidden="1">
      <c r="B222" s="7" t="s">
        <v>70</v>
      </c>
      <c r="C222" s="55">
        <v>650</v>
      </c>
      <c r="D222" s="6" t="s">
        <v>28</v>
      </c>
      <c r="E222" s="6" t="s">
        <v>17</v>
      </c>
      <c r="F222" s="6" t="s">
        <v>114</v>
      </c>
      <c r="G222" s="6" t="s">
        <v>42</v>
      </c>
      <c r="H222" s="6">
        <v>0</v>
      </c>
      <c r="I222" s="90">
        <v>0</v>
      </c>
    </row>
    <row r="223" spans="2:9" ht="15.75" hidden="1">
      <c r="B223" s="18" t="s">
        <v>31</v>
      </c>
      <c r="C223" s="53">
        <v>650</v>
      </c>
      <c r="D223" s="13" t="s">
        <v>30</v>
      </c>
      <c r="E223" s="13"/>
      <c r="F223" s="12"/>
      <c r="G223" s="12"/>
      <c r="H223" s="13">
        <f>H224</f>
        <v>0</v>
      </c>
      <c r="I223" s="13">
        <v>0</v>
      </c>
    </row>
    <row r="224" spans="2:9" ht="15.75" hidden="1">
      <c r="B224" s="38" t="s">
        <v>32</v>
      </c>
      <c r="C224" s="54">
        <v>650</v>
      </c>
      <c r="D224" s="29" t="s">
        <v>30</v>
      </c>
      <c r="E224" s="29" t="s">
        <v>19</v>
      </c>
      <c r="F224" s="32"/>
      <c r="G224" s="32"/>
      <c r="H224" s="30">
        <f>H225</f>
        <v>0</v>
      </c>
      <c r="I224" s="87">
        <v>0</v>
      </c>
    </row>
    <row r="225" spans="2:9" ht="15.75" hidden="1">
      <c r="B225" s="7" t="s">
        <v>83</v>
      </c>
      <c r="C225" s="55">
        <v>650</v>
      </c>
      <c r="D225" s="32" t="s">
        <v>30</v>
      </c>
      <c r="E225" s="32" t="s">
        <v>19</v>
      </c>
      <c r="F225" s="32" t="s">
        <v>103</v>
      </c>
      <c r="G225" s="32"/>
      <c r="H225" s="33">
        <f>H227</f>
        <v>0</v>
      </c>
      <c r="I225" s="87">
        <v>0</v>
      </c>
    </row>
    <row r="226" spans="2:9" ht="15.75" hidden="1">
      <c r="B226" s="45" t="s">
        <v>96</v>
      </c>
      <c r="C226" s="61">
        <v>650</v>
      </c>
      <c r="D226" s="32" t="s">
        <v>30</v>
      </c>
      <c r="E226" s="32" t="s">
        <v>19</v>
      </c>
      <c r="F226" s="32" t="s">
        <v>103</v>
      </c>
      <c r="G226" s="32"/>
      <c r="H226" s="33">
        <f>H227</f>
        <v>0</v>
      </c>
      <c r="I226" s="87">
        <v>0</v>
      </c>
    </row>
    <row r="227" spans="2:9" ht="15.75" hidden="1">
      <c r="B227" s="45" t="s">
        <v>97</v>
      </c>
      <c r="C227" s="61">
        <v>650</v>
      </c>
      <c r="D227" s="32" t="s">
        <v>30</v>
      </c>
      <c r="E227" s="32" t="s">
        <v>19</v>
      </c>
      <c r="F227" s="6" t="s">
        <v>106</v>
      </c>
      <c r="G227" s="32"/>
      <c r="H227" s="33">
        <f>H228</f>
        <v>0</v>
      </c>
      <c r="I227" s="87">
        <v>0</v>
      </c>
    </row>
    <row r="228" spans="2:9" ht="15.75" hidden="1">
      <c r="B228" s="34" t="s">
        <v>129</v>
      </c>
      <c r="C228" s="57">
        <v>650</v>
      </c>
      <c r="D228" s="32" t="s">
        <v>30</v>
      </c>
      <c r="E228" s="32" t="s">
        <v>19</v>
      </c>
      <c r="F228" s="6" t="s">
        <v>106</v>
      </c>
      <c r="G228" s="32" t="s">
        <v>67</v>
      </c>
      <c r="H228" s="33">
        <f>H229</f>
        <v>0</v>
      </c>
      <c r="I228" s="87">
        <v>0</v>
      </c>
    </row>
    <row r="229" spans="2:9" ht="30.75" customHeight="1" hidden="1">
      <c r="B229" s="31" t="s">
        <v>69</v>
      </c>
      <c r="C229" s="57">
        <v>650</v>
      </c>
      <c r="D229" s="32" t="s">
        <v>30</v>
      </c>
      <c r="E229" s="32" t="s">
        <v>19</v>
      </c>
      <c r="F229" s="6" t="s">
        <v>106</v>
      </c>
      <c r="G229" s="32" t="s">
        <v>68</v>
      </c>
      <c r="H229" s="33">
        <f>H230</f>
        <v>0</v>
      </c>
      <c r="I229" s="87">
        <v>0</v>
      </c>
    </row>
    <row r="230" spans="2:9" ht="29.25" customHeight="1" hidden="1">
      <c r="B230" s="7" t="s">
        <v>70</v>
      </c>
      <c r="C230" s="55">
        <v>650</v>
      </c>
      <c r="D230" s="6" t="s">
        <v>30</v>
      </c>
      <c r="E230" s="6" t="s">
        <v>19</v>
      </c>
      <c r="F230" s="6" t="s">
        <v>106</v>
      </c>
      <c r="G230" s="6" t="s">
        <v>42</v>
      </c>
      <c r="H230" s="22"/>
      <c r="I230" s="8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2019-03-25T03:48:09Z</cp:lastPrinted>
  <dcterms:created xsi:type="dcterms:W3CDTF">2008-01-21T13:52:13Z</dcterms:created>
  <dcterms:modified xsi:type="dcterms:W3CDTF">2019-09-30T09:24:43Z</dcterms:modified>
  <cp:category/>
  <cp:version/>
  <cp:contentType/>
  <cp:contentStatus/>
</cp:coreProperties>
</file>