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440" windowHeight="6405" activeTab="0"/>
  </bookViews>
  <sheets>
    <sheet name="Тех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<sst xmlns="http://schemas.openxmlformats.org/spreadsheetml/2006/main" count="86" uniqueCount="64">
  <si>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</si>
  <si>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</si>
  <si>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</si>
  <si>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</si>
  <si>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Форма по ОКУД</t>
  </si>
  <si>
    <t>0301017</t>
  </si>
  <si>
    <t>по ОКПО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</si>
  <si>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</si>
  <si>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</si>
  <si>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</si>
  <si>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</si>
  <si>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</si>
  <si>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»</t>
  </si>
  <si>
    <t>г.</t>
  </si>
  <si>
    <t xml:space="preserve"> №</t>
  </si>
  <si>
    <t>на период</t>
  </si>
  <si>
    <t>с «</t>
  </si>
  <si>
    <t>20</t>
  </si>
  <si>
    <t>Штат в количестве</t>
  </si>
  <si>
    <t>единиц</t>
  </si>
  <si>
    <t>№ п/п</t>
  </si>
  <si>
    <t>Должность (специальность, профессия)</t>
  </si>
  <si>
    <t>Функция</t>
  </si>
  <si>
    <t>Группа</t>
  </si>
  <si>
    <t>Количество штатных единиц</t>
  </si>
  <si>
    <t>Оклад, руб.</t>
  </si>
  <si>
    <t>Надбавки, руб.</t>
  </si>
  <si>
    <t>Районный коэффициент (70%)</t>
  </si>
  <si>
    <t>Северная надбавка (50%)</t>
  </si>
  <si>
    <t>Месячный ФОТ, руб.</t>
  </si>
  <si>
    <t>Надбавка к должностному окладу за классный чин</t>
  </si>
  <si>
    <t>Ежемесячная надбавка за особые условия работы</t>
  </si>
  <si>
    <t>Ежемесячная надбавка за выслугу лет</t>
  </si>
  <si>
    <t>Ежемесячное денежное поощрение</t>
  </si>
  <si>
    <t>%</t>
  </si>
  <si>
    <t>руб.</t>
  </si>
  <si>
    <t>k</t>
  </si>
  <si>
    <t>ВСЕГО</t>
  </si>
  <si>
    <t>должность</t>
  </si>
  <si>
    <t>личная подпись</t>
  </si>
  <si>
    <t>расшифровка подписи</t>
  </si>
  <si>
    <t>Администрация сельского поселения Шугур</t>
  </si>
  <si>
    <t xml:space="preserve">                                                          Н.Г.Тарасова</t>
  </si>
  <si>
    <t xml:space="preserve"> </t>
  </si>
  <si>
    <t>Распоряжением организации от</t>
  </si>
  <si>
    <t>Глава сельского поселения Шугур</t>
  </si>
  <si>
    <t xml:space="preserve">Главный специалист по учету и от четности </t>
  </si>
  <si>
    <t>Секретарь</t>
  </si>
  <si>
    <t>х</t>
  </si>
  <si>
    <t xml:space="preserve">Ежемесячная выплата за сложность и напряженность в работе  </t>
  </si>
  <si>
    <t>Инспектор</t>
  </si>
  <si>
    <t>А.В.Решетников</t>
  </si>
  <si>
    <t>Годовой ФОТ, РУБ 14,9</t>
  </si>
  <si>
    <t>3</t>
  </si>
  <si>
    <t>2020 год</t>
  </si>
  <si>
    <t>2020</t>
  </si>
  <si>
    <t>Инспектор по учету и бронированию</t>
  </si>
  <si>
    <t>13.03.2020</t>
  </si>
  <si>
    <t>13</t>
  </si>
  <si>
    <t>марта</t>
  </si>
  <si>
    <t>12-р</t>
  </si>
  <si>
    <t>ы</t>
  </si>
  <si>
    <t>01</t>
  </si>
  <si>
    <t>января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</si>
</sst>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2"/>
  <sheetViews>
    <sheetView tabSelected="1" zoomScale="94" zoomScaleNormal="94" zoomScalePageLayoutView="0" workbookViewId="0" topLeftCell="A1">
      <selection activeCell="BD15" sqref="BD15"/>
    </sheetView>
  </sheetViews>
  <sheetFormatPr defaultColWidth="1.37890625" defaultRowHeight="12.75"/>
  <cols>
    <col min="1" max="1" width="4.875" style="25" customWidth="1"/>
    <col min="2" max="11" width="1.37890625" style="25" customWidth="1"/>
    <col min="12" max="12" width="0.74609375" style="25" hidden="1" customWidth="1"/>
    <col min="13" max="15" width="1.37890625" style="25" hidden="1" customWidth="1"/>
    <col min="16" max="17" width="1.37890625" style="25" customWidth="1"/>
    <col min="18" max="18" width="2.875" style="25" customWidth="1"/>
    <col min="19" max="19" width="2.75390625" style="25" customWidth="1"/>
    <col min="20" max="22" width="1.37890625" style="25" customWidth="1"/>
    <col min="23" max="23" width="2.75390625" style="25" customWidth="1"/>
    <col min="24" max="24" width="1.37890625" style="25" customWidth="1"/>
    <col min="25" max="25" width="2.00390625" style="25" customWidth="1"/>
    <col min="26" max="31" width="1.37890625" style="25" customWidth="1"/>
    <col min="32" max="36" width="1.00390625" style="25" customWidth="1"/>
    <col min="37" max="37" width="1.75390625" style="25" customWidth="1"/>
    <col min="38" max="43" width="1.37890625" style="25" customWidth="1"/>
    <col min="44" max="44" width="0.12890625" style="25" customWidth="1"/>
    <col min="45" max="45" width="1.12109375" style="25" customWidth="1"/>
    <col min="46" max="46" width="1.37890625" style="25" hidden="1" customWidth="1"/>
    <col min="47" max="58" width="1.37890625" style="25" customWidth="1"/>
    <col min="59" max="59" width="3.00390625" style="25" customWidth="1"/>
    <col min="60" max="63" width="1.37890625" style="25" customWidth="1"/>
    <col min="64" max="64" width="1.37890625" style="25" hidden="1" customWidth="1"/>
    <col min="65" max="72" width="1.37890625" style="25" customWidth="1"/>
    <col min="73" max="73" width="2.25390625" style="25" customWidth="1"/>
    <col min="74" max="81" width="1.37890625" style="25" customWidth="1"/>
    <col min="82" max="82" width="2.00390625" style="25" customWidth="1"/>
    <col min="83" max="90" width="1.37890625" style="25" customWidth="1"/>
    <col min="91" max="91" width="3.25390625" style="25" customWidth="1"/>
    <col min="92" max="105" width="1.37890625" style="25" customWidth="1"/>
    <col min="106" max="106" width="2.375" style="25" customWidth="1"/>
    <col min="107" max="107" width="1.37890625" style="25" customWidth="1"/>
    <col min="108" max="108" width="2.375" style="25" customWidth="1"/>
    <col min="109" max="109" width="0.12890625" style="25" customWidth="1"/>
    <col min="110" max="110" width="1.37890625" style="25" customWidth="1"/>
    <col min="111" max="111" width="2.875" style="25" customWidth="1"/>
    <col min="112" max="112" width="1.25" style="25" customWidth="1"/>
    <col min="113" max="114" width="1.37890625" style="25" customWidth="1"/>
    <col min="115" max="115" width="4.375" style="25" customWidth="1"/>
    <col min="116" max="116" width="3.875" style="25" customWidth="1"/>
    <col min="117" max="117" width="5.75390625" style="25" customWidth="1"/>
    <col min="118" max="125" width="1.37890625" style="25" customWidth="1"/>
    <col min="126" max="126" width="45.125" style="25" customWidth="1"/>
    <col min="127" max="16384" width="1.37890625" style="25" customWidth="1"/>
  </cols>
  <sheetData>
    <row r="1" spans="110:117" ht="15">
      <c r="DF1" s="44" t="s">
        <v>43</v>
      </c>
      <c r="DG1" s="44"/>
      <c r="DH1" s="44"/>
      <c r="DI1" s="44"/>
      <c r="DJ1" s="44"/>
      <c r="DK1" s="44"/>
      <c r="DL1" s="44"/>
      <c r="DM1" s="44"/>
    </row>
    <row r="3" s="1" customFormat="1" ht="9.75" customHeight="1">
      <c r="DM3" s="2" t="s">
        <v>0</v>
      </c>
    </row>
    <row r="4" s="1" customFormat="1" ht="9.75" customHeight="1">
      <c r="DM4" s="3" t="s">
        <v>1</v>
      </c>
    </row>
    <row r="5" s="1" customFormat="1" ht="9.75" customHeight="1">
      <c r="DM5" s="3" t="s">
        <v>2</v>
      </c>
    </row>
    <row r="6" s="4" customFormat="1" ht="5.25">
      <c r="DM6" s="5"/>
    </row>
    <row r="7" spans="102:117" s="6" customFormat="1" ht="12" customHeight="1" thickBot="1">
      <c r="CX7" s="45" t="s">
        <v>3</v>
      </c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7"/>
    </row>
    <row r="8" spans="100:117" s="6" customFormat="1" ht="12" customHeight="1">
      <c r="CV8" s="7" t="s">
        <v>4</v>
      </c>
      <c r="CX8" s="48" t="s">
        <v>5</v>
      </c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50"/>
    </row>
    <row r="9" spans="2:117" s="6" customFormat="1" ht="15.75" customHeight="1" thickBot="1">
      <c r="B9" s="51" t="s">
        <v>41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V9" s="7" t="s">
        <v>6</v>
      </c>
      <c r="CX9" s="52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</row>
    <row r="10" spans="2:117" s="8" customFormat="1" ht="12.75" customHeight="1">
      <c r="B10" s="55" t="s"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V10" s="9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2:117" s="11" customFormat="1" ht="12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V11" s="13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</row>
    <row r="12" spans="8:73" s="11" customFormat="1" ht="12.75" customHeight="1" thickBot="1">
      <c r="H12" s="56" t="s">
        <v>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K12" s="57" t="s">
        <v>9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9"/>
      <c r="BH12" s="57" t="s">
        <v>10</v>
      </c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9"/>
    </row>
    <row r="13" spans="8:91" s="11" customFormat="1" ht="12.75" customHeight="1" thickBot="1"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K13" s="60" t="s">
        <v>53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 t="s">
        <v>57</v>
      </c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2"/>
      <c r="CC13" s="63" t="s">
        <v>11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</row>
    <row r="14" spans="81:117" s="11" customFormat="1" ht="12.75" customHeight="1">
      <c r="CC14" s="15" t="s">
        <v>44</v>
      </c>
      <c r="CT14" s="13" t="s">
        <v>43</v>
      </c>
      <c r="CU14" s="65" t="s">
        <v>58</v>
      </c>
      <c r="CV14" s="65"/>
      <c r="CW14" s="26" t="s">
        <v>43</v>
      </c>
      <c r="CX14" s="65" t="s">
        <v>59</v>
      </c>
      <c r="CY14" s="65"/>
      <c r="CZ14" s="65"/>
      <c r="DA14" s="65"/>
      <c r="DB14" s="65"/>
      <c r="DC14" s="65"/>
      <c r="DD14" s="27"/>
      <c r="DE14" s="28"/>
      <c r="DF14" s="65" t="s">
        <v>55</v>
      </c>
      <c r="DG14" s="65"/>
      <c r="DH14" s="29"/>
      <c r="DI14" s="27" t="s">
        <v>13</v>
      </c>
      <c r="DJ14" s="66" t="s">
        <v>14</v>
      </c>
      <c r="DK14" s="66"/>
      <c r="DL14" s="30" t="s">
        <v>60</v>
      </c>
      <c r="DM14" s="30" t="s">
        <v>43</v>
      </c>
    </row>
    <row r="15" spans="5:115" s="11" customFormat="1" ht="20.25" customHeight="1">
      <c r="E15" s="67" t="s">
        <v>15</v>
      </c>
      <c r="F15" s="67"/>
      <c r="G15" s="67"/>
      <c r="H15" s="67"/>
      <c r="I15" s="67"/>
      <c r="J15" s="67"/>
      <c r="K15" s="67"/>
      <c r="O15" s="13" t="s">
        <v>15</v>
      </c>
      <c r="P15" s="68" t="s">
        <v>54</v>
      </c>
      <c r="Q15" s="68"/>
      <c r="R15" s="68"/>
      <c r="S15" s="68"/>
      <c r="T15" s="68"/>
      <c r="U15" s="68"/>
      <c r="V15" s="68"/>
      <c r="W15" s="68"/>
      <c r="Y15" s="13" t="s">
        <v>16</v>
      </c>
      <c r="Z15" s="68" t="s">
        <v>62</v>
      </c>
      <c r="AA15" s="68"/>
      <c r="AB15" s="68"/>
      <c r="AC15" s="16" t="s">
        <v>12</v>
      </c>
      <c r="AD15" s="68" t="s">
        <v>63</v>
      </c>
      <c r="AE15" s="68"/>
      <c r="AF15" s="68"/>
      <c r="AG15" s="68"/>
      <c r="AH15" s="68"/>
      <c r="AI15" s="68"/>
      <c r="AJ15" s="68"/>
      <c r="AK15" s="68"/>
      <c r="AM15" s="17" t="s">
        <v>17</v>
      </c>
      <c r="AN15" s="69" t="s">
        <v>17</v>
      </c>
      <c r="AO15" s="69"/>
      <c r="AP15" s="69"/>
      <c r="AQ15" s="16" t="s">
        <v>13</v>
      </c>
      <c r="CC15" s="15" t="s">
        <v>18</v>
      </c>
      <c r="CN15" s="70">
        <v>4</v>
      </c>
      <c r="CO15" s="70"/>
      <c r="CP15" s="70"/>
      <c r="CQ15" s="70"/>
      <c r="CR15" s="70"/>
      <c r="CS15" s="70"/>
      <c r="CT15" s="70"/>
      <c r="CU15" s="70"/>
      <c r="CV15" s="16" t="s">
        <v>19</v>
      </c>
      <c r="CW15" s="18"/>
      <c r="CX15" s="18"/>
      <c r="CY15" s="18"/>
      <c r="CZ15" s="18"/>
      <c r="DA15" s="18" t="s">
        <v>61</v>
      </c>
      <c r="DB15" s="18"/>
      <c r="DC15" s="18"/>
      <c r="DD15" s="18"/>
      <c r="DE15" s="18"/>
      <c r="DF15" s="18"/>
      <c r="DG15" s="18"/>
      <c r="DH15" s="18"/>
      <c r="DI15" s="14"/>
      <c r="DJ15" s="14"/>
      <c r="DK15" s="14"/>
    </row>
    <row r="16" spans="15:113" s="11" customFormat="1" ht="12.75" customHeight="1">
      <c r="O16" s="13"/>
      <c r="P16" s="18"/>
      <c r="Q16" s="18"/>
      <c r="R16" s="18"/>
      <c r="S16" s="18"/>
      <c r="T16" s="18"/>
      <c r="U16" s="18"/>
      <c r="V16" s="18"/>
      <c r="W16" s="18"/>
      <c r="Y16" s="13"/>
      <c r="Z16" s="18"/>
      <c r="AA16" s="18"/>
      <c r="AB16" s="18"/>
      <c r="AC16" s="16"/>
      <c r="AD16" s="18"/>
      <c r="AE16" s="18"/>
      <c r="AF16" s="18"/>
      <c r="AG16" s="18"/>
      <c r="AH16" s="18"/>
      <c r="AI16" s="18"/>
      <c r="AJ16" s="18"/>
      <c r="AK16" s="18"/>
      <c r="AM16" s="17"/>
      <c r="AN16" s="19"/>
      <c r="AO16" s="19"/>
      <c r="AP16" s="19"/>
      <c r="AQ16" s="16"/>
      <c r="BW16" s="15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6"/>
    </row>
    <row r="17" spans="1:122" s="11" customFormat="1" ht="12" customHeight="1">
      <c r="A17" s="71" t="s">
        <v>20</v>
      </c>
      <c r="B17" s="72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4" t="s">
        <v>22</v>
      </c>
      <c r="U17" s="74"/>
      <c r="V17" s="74"/>
      <c r="W17" s="74"/>
      <c r="X17" s="74"/>
      <c r="Y17" s="74"/>
      <c r="Z17" s="74" t="s">
        <v>23</v>
      </c>
      <c r="AA17" s="74"/>
      <c r="AB17" s="74"/>
      <c r="AC17" s="74"/>
      <c r="AD17" s="74"/>
      <c r="AE17" s="74"/>
      <c r="AF17" s="74" t="s">
        <v>24</v>
      </c>
      <c r="AG17" s="74"/>
      <c r="AH17" s="74"/>
      <c r="AI17" s="74"/>
      <c r="AJ17" s="74"/>
      <c r="AK17" s="74"/>
      <c r="AL17" s="72" t="s">
        <v>25</v>
      </c>
      <c r="AM17" s="72"/>
      <c r="AN17" s="72"/>
      <c r="AO17" s="72"/>
      <c r="AP17" s="72"/>
      <c r="AQ17" s="72"/>
      <c r="AR17" s="72"/>
      <c r="AS17" s="72"/>
      <c r="AT17" s="72"/>
      <c r="AU17" s="76" t="s">
        <v>26</v>
      </c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8"/>
      <c r="CN17" s="72" t="s">
        <v>27</v>
      </c>
      <c r="CO17" s="72"/>
      <c r="CP17" s="72"/>
      <c r="CQ17" s="72"/>
      <c r="CR17" s="72"/>
      <c r="CS17" s="72"/>
      <c r="CT17" s="72"/>
      <c r="CU17" s="72"/>
      <c r="CV17" s="79" t="s">
        <v>28</v>
      </c>
      <c r="CW17" s="79"/>
      <c r="CX17" s="79"/>
      <c r="CY17" s="79"/>
      <c r="CZ17" s="79"/>
      <c r="DA17" s="79"/>
      <c r="DB17" s="79"/>
      <c r="DC17" s="79" t="s">
        <v>29</v>
      </c>
      <c r="DD17" s="79"/>
      <c r="DE17" s="79"/>
      <c r="DF17" s="79"/>
      <c r="DG17" s="79"/>
      <c r="DH17" s="79"/>
      <c r="DI17" s="79"/>
      <c r="DJ17" s="79"/>
      <c r="DK17" s="72" t="s">
        <v>52</v>
      </c>
      <c r="DL17" s="72"/>
      <c r="DM17" s="72"/>
      <c r="DN17" s="15"/>
      <c r="DO17" s="15"/>
      <c r="DP17" s="15"/>
      <c r="DQ17" s="15"/>
      <c r="DR17" s="15"/>
    </row>
    <row r="18" spans="1:122" s="11" customFormat="1" ht="50.25" customHeight="1">
      <c r="A18" s="7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2"/>
      <c r="AM18" s="72"/>
      <c r="AN18" s="72"/>
      <c r="AO18" s="72"/>
      <c r="AP18" s="72"/>
      <c r="AQ18" s="72"/>
      <c r="AR18" s="72"/>
      <c r="AS18" s="72"/>
      <c r="AT18" s="72"/>
      <c r="AU18" s="72" t="s">
        <v>49</v>
      </c>
      <c r="AV18" s="72"/>
      <c r="AW18" s="72"/>
      <c r="AX18" s="72"/>
      <c r="AY18" s="72"/>
      <c r="AZ18" s="72"/>
      <c r="BA18" s="72"/>
      <c r="BB18" s="72"/>
      <c r="BC18" s="72"/>
      <c r="BD18" s="72" t="s">
        <v>30</v>
      </c>
      <c r="BE18" s="72"/>
      <c r="BF18" s="72"/>
      <c r="BG18" s="72"/>
      <c r="BH18" s="72"/>
      <c r="BI18" s="72"/>
      <c r="BJ18" s="72"/>
      <c r="BK18" s="72"/>
      <c r="BL18" s="72"/>
      <c r="BM18" s="72" t="s">
        <v>31</v>
      </c>
      <c r="BN18" s="72"/>
      <c r="BO18" s="72"/>
      <c r="BP18" s="72"/>
      <c r="BQ18" s="72"/>
      <c r="BR18" s="72"/>
      <c r="BS18" s="72"/>
      <c r="BT18" s="72"/>
      <c r="BU18" s="72"/>
      <c r="BV18" s="72" t="s">
        <v>32</v>
      </c>
      <c r="BW18" s="72"/>
      <c r="BX18" s="72"/>
      <c r="BY18" s="72"/>
      <c r="BZ18" s="72"/>
      <c r="CA18" s="72"/>
      <c r="CB18" s="72"/>
      <c r="CC18" s="72"/>
      <c r="CD18" s="72"/>
      <c r="CE18" s="72" t="s">
        <v>33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2"/>
      <c r="DL18" s="72"/>
      <c r="DM18" s="72"/>
      <c r="DN18" s="15"/>
      <c r="DO18" s="15"/>
      <c r="DP18" s="15"/>
      <c r="DQ18" s="15"/>
      <c r="DR18" s="15"/>
    </row>
    <row r="19" spans="1:122" s="11" customFormat="1" ht="23.25" customHeight="1">
      <c r="A19" s="71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80" t="s">
        <v>34</v>
      </c>
      <c r="BN19" s="80"/>
      <c r="BO19" s="80"/>
      <c r="BP19" s="80" t="s">
        <v>35</v>
      </c>
      <c r="BQ19" s="80"/>
      <c r="BR19" s="80"/>
      <c r="BS19" s="80"/>
      <c r="BT19" s="80"/>
      <c r="BU19" s="80"/>
      <c r="BV19" s="80" t="s">
        <v>34</v>
      </c>
      <c r="BW19" s="80"/>
      <c r="BX19" s="80"/>
      <c r="BY19" s="80" t="s">
        <v>35</v>
      </c>
      <c r="BZ19" s="80"/>
      <c r="CA19" s="80"/>
      <c r="CB19" s="80"/>
      <c r="CC19" s="80"/>
      <c r="CD19" s="80"/>
      <c r="CE19" s="80" t="s">
        <v>36</v>
      </c>
      <c r="CF19" s="80"/>
      <c r="CG19" s="80"/>
      <c r="CH19" s="80" t="s">
        <v>35</v>
      </c>
      <c r="CI19" s="80"/>
      <c r="CJ19" s="80"/>
      <c r="CK19" s="80"/>
      <c r="CL19" s="80"/>
      <c r="CM19" s="80"/>
      <c r="CN19" s="72"/>
      <c r="CO19" s="72"/>
      <c r="CP19" s="72"/>
      <c r="CQ19" s="72"/>
      <c r="CR19" s="72"/>
      <c r="CS19" s="72"/>
      <c r="CT19" s="72"/>
      <c r="CU19" s="72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2"/>
      <c r="DL19" s="72"/>
      <c r="DM19" s="72"/>
      <c r="DN19" s="15"/>
      <c r="DO19" s="15"/>
      <c r="DP19" s="15"/>
      <c r="DQ19" s="15"/>
      <c r="DR19" s="15"/>
    </row>
    <row r="20" spans="1:117" s="11" customFormat="1" ht="9.75" customHeight="1">
      <c r="A20" s="20">
        <v>1</v>
      </c>
      <c r="B20" s="81">
        <v>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>
        <v>3</v>
      </c>
      <c r="U20" s="81"/>
      <c r="V20" s="81"/>
      <c r="W20" s="81"/>
      <c r="X20" s="81"/>
      <c r="Y20" s="81"/>
      <c r="Z20" s="81">
        <v>4</v>
      </c>
      <c r="AA20" s="81"/>
      <c r="AB20" s="81"/>
      <c r="AC20" s="81"/>
      <c r="AD20" s="81"/>
      <c r="AE20" s="81"/>
      <c r="AF20" s="81">
        <v>5</v>
      </c>
      <c r="AG20" s="81"/>
      <c r="AH20" s="81"/>
      <c r="AI20" s="81"/>
      <c r="AJ20" s="81"/>
      <c r="AK20" s="81"/>
      <c r="AL20" s="81">
        <v>6</v>
      </c>
      <c r="AM20" s="81"/>
      <c r="AN20" s="81"/>
      <c r="AO20" s="81"/>
      <c r="AP20" s="81"/>
      <c r="AQ20" s="81"/>
      <c r="AR20" s="81"/>
      <c r="AS20" s="81"/>
      <c r="AT20" s="81"/>
      <c r="AU20" s="82">
        <v>7</v>
      </c>
      <c r="AV20" s="83"/>
      <c r="AW20" s="83"/>
      <c r="AX20" s="83"/>
      <c r="AY20" s="83"/>
      <c r="AZ20" s="83"/>
      <c r="BA20" s="83"/>
      <c r="BB20" s="83"/>
      <c r="BC20" s="84"/>
      <c r="BD20" s="81">
        <v>8</v>
      </c>
      <c r="BE20" s="81"/>
      <c r="BF20" s="81"/>
      <c r="BG20" s="81"/>
      <c r="BH20" s="81"/>
      <c r="BI20" s="81"/>
      <c r="BJ20" s="81"/>
      <c r="BK20" s="81"/>
      <c r="BL20" s="81"/>
      <c r="BM20" s="81">
        <v>9</v>
      </c>
      <c r="BN20" s="81"/>
      <c r="BO20" s="81"/>
      <c r="BP20" s="81">
        <v>10</v>
      </c>
      <c r="BQ20" s="81"/>
      <c r="BR20" s="81"/>
      <c r="BS20" s="81"/>
      <c r="BT20" s="81"/>
      <c r="BU20" s="81"/>
      <c r="BV20" s="81">
        <v>11</v>
      </c>
      <c r="BW20" s="81"/>
      <c r="BX20" s="81"/>
      <c r="BY20" s="81">
        <v>12</v>
      </c>
      <c r="BZ20" s="81"/>
      <c r="CA20" s="81"/>
      <c r="CB20" s="81"/>
      <c r="CC20" s="81"/>
      <c r="CD20" s="81"/>
      <c r="CE20" s="81">
        <v>13</v>
      </c>
      <c r="CF20" s="81"/>
      <c r="CG20" s="81"/>
      <c r="CH20" s="81">
        <v>14</v>
      </c>
      <c r="CI20" s="81"/>
      <c r="CJ20" s="81"/>
      <c r="CK20" s="81"/>
      <c r="CL20" s="81"/>
      <c r="CM20" s="81"/>
      <c r="CN20" s="81">
        <v>15</v>
      </c>
      <c r="CO20" s="81"/>
      <c r="CP20" s="81"/>
      <c r="CQ20" s="81"/>
      <c r="CR20" s="81"/>
      <c r="CS20" s="81"/>
      <c r="CT20" s="81"/>
      <c r="CU20" s="81"/>
      <c r="CV20" s="81">
        <v>16</v>
      </c>
      <c r="CW20" s="81"/>
      <c r="CX20" s="81"/>
      <c r="CY20" s="81"/>
      <c r="CZ20" s="81"/>
      <c r="DA20" s="81"/>
      <c r="DB20" s="81"/>
      <c r="DC20" s="81">
        <v>17</v>
      </c>
      <c r="DD20" s="81"/>
      <c r="DE20" s="81"/>
      <c r="DF20" s="81"/>
      <c r="DG20" s="81"/>
      <c r="DH20" s="81"/>
      <c r="DI20" s="81"/>
      <c r="DJ20" s="81"/>
      <c r="DK20" s="81">
        <v>18</v>
      </c>
      <c r="DL20" s="81"/>
      <c r="DM20" s="81"/>
    </row>
    <row r="21" spans="1:126" s="6" customFormat="1" ht="15.75" customHeight="1">
      <c r="A21" s="21">
        <v>1</v>
      </c>
      <c r="B21" s="38" t="s">
        <v>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7" t="s">
        <v>43</v>
      </c>
      <c r="U21" s="37"/>
      <c r="V21" s="37"/>
      <c r="W21" s="37"/>
      <c r="X21" s="37"/>
      <c r="Y21" s="37"/>
      <c r="Z21" s="37" t="s">
        <v>43</v>
      </c>
      <c r="AA21" s="37"/>
      <c r="AB21" s="37"/>
      <c r="AC21" s="37"/>
      <c r="AD21" s="37"/>
      <c r="AE21" s="37"/>
      <c r="AF21" s="37">
        <v>1</v>
      </c>
      <c r="AG21" s="37"/>
      <c r="AH21" s="37"/>
      <c r="AI21" s="37"/>
      <c r="AJ21" s="37"/>
      <c r="AK21" s="37"/>
      <c r="AL21" s="36">
        <v>3360</v>
      </c>
      <c r="AM21" s="36"/>
      <c r="AN21" s="36"/>
      <c r="AO21" s="36"/>
      <c r="AP21" s="36"/>
      <c r="AQ21" s="36"/>
      <c r="AR21" s="36"/>
      <c r="AS21" s="36"/>
      <c r="AT21" s="36"/>
      <c r="AU21" s="39">
        <f>AL21*0</f>
        <v>0</v>
      </c>
      <c r="AV21" s="40"/>
      <c r="AW21" s="40"/>
      <c r="AX21" s="40"/>
      <c r="AY21" s="40"/>
      <c r="AZ21" s="40"/>
      <c r="BA21" s="40"/>
      <c r="BB21" s="40"/>
      <c r="BC21" s="41"/>
      <c r="BD21" s="37"/>
      <c r="BE21" s="37"/>
      <c r="BF21" s="37"/>
      <c r="BG21" s="37"/>
      <c r="BH21" s="37"/>
      <c r="BI21" s="37"/>
      <c r="BJ21" s="37"/>
      <c r="BK21" s="37"/>
      <c r="BL21" s="37"/>
      <c r="BM21" s="37">
        <v>100</v>
      </c>
      <c r="BN21" s="37"/>
      <c r="BO21" s="37"/>
      <c r="BP21" s="36">
        <f>AL21*BM21%</f>
        <v>3360</v>
      </c>
      <c r="BQ21" s="36"/>
      <c r="BR21" s="36"/>
      <c r="BS21" s="36"/>
      <c r="BT21" s="36"/>
      <c r="BU21" s="36"/>
      <c r="BV21" s="37">
        <v>30</v>
      </c>
      <c r="BW21" s="37"/>
      <c r="BX21" s="37"/>
      <c r="BY21" s="36">
        <f>AL21*BV21%</f>
        <v>1008</v>
      </c>
      <c r="BZ21" s="36"/>
      <c r="CA21" s="36"/>
      <c r="CB21" s="36"/>
      <c r="CC21" s="36"/>
      <c r="CD21" s="36"/>
      <c r="CE21" s="37">
        <v>80</v>
      </c>
      <c r="CF21" s="37"/>
      <c r="CG21" s="37"/>
      <c r="CH21" s="36">
        <f>(AL21+BP21+BY21)*80%</f>
        <v>6182.400000000001</v>
      </c>
      <c r="CI21" s="36"/>
      <c r="CJ21" s="36"/>
      <c r="CK21" s="36"/>
      <c r="CL21" s="36"/>
      <c r="CM21" s="36"/>
      <c r="CN21" s="36">
        <f>(AL21+AU21+BD21+BP21+BY21+CH21)*70%</f>
        <v>9737.28</v>
      </c>
      <c r="CO21" s="36"/>
      <c r="CP21" s="36"/>
      <c r="CQ21" s="36"/>
      <c r="CR21" s="36"/>
      <c r="CS21" s="36"/>
      <c r="CT21" s="36"/>
      <c r="CU21" s="36"/>
      <c r="CV21" s="36">
        <f>(AL21+AU21+BD21+BP21+BY21+CH21)*50%</f>
        <v>6955.200000000001</v>
      </c>
      <c r="CW21" s="36"/>
      <c r="CX21" s="36"/>
      <c r="CY21" s="36"/>
      <c r="CZ21" s="36"/>
      <c r="DA21" s="36"/>
      <c r="DB21" s="36"/>
      <c r="DC21" s="33">
        <f>(AL21+AU21+BD21+BP21+BY21+CH21+CN21+CV21)*AF21</f>
        <v>30602.88</v>
      </c>
      <c r="DD21" s="33"/>
      <c r="DE21" s="33"/>
      <c r="DF21" s="33"/>
      <c r="DG21" s="33"/>
      <c r="DH21" s="33"/>
      <c r="DI21" s="33"/>
      <c r="DJ21" s="33"/>
      <c r="DK21" s="33">
        <f>DC21*14.9</f>
        <v>455982.912</v>
      </c>
      <c r="DL21" s="33"/>
      <c r="DM21" s="33"/>
      <c r="DN21" s="34"/>
      <c r="DO21" s="35"/>
      <c r="DP21" s="35"/>
      <c r="DQ21" s="35"/>
      <c r="DR21" s="35"/>
      <c r="DS21" s="35"/>
      <c r="DT21" s="35"/>
      <c r="DU21" s="35"/>
      <c r="DV21" s="35"/>
    </row>
    <row r="22" spans="1:126" s="6" customFormat="1" ht="15.75" customHeight="1">
      <c r="A22" s="21">
        <v>2</v>
      </c>
      <c r="B22" s="38" t="s">
        <v>50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7" t="s">
        <v>43</v>
      </c>
      <c r="U22" s="37"/>
      <c r="V22" s="37"/>
      <c r="W22" s="37"/>
      <c r="X22" s="37"/>
      <c r="Y22" s="37"/>
      <c r="Z22" s="37" t="s">
        <v>43</v>
      </c>
      <c r="AA22" s="37"/>
      <c r="AB22" s="37"/>
      <c r="AC22" s="37"/>
      <c r="AD22" s="37"/>
      <c r="AE22" s="37"/>
      <c r="AF22" s="37">
        <v>0.5</v>
      </c>
      <c r="AG22" s="37"/>
      <c r="AH22" s="37"/>
      <c r="AI22" s="37"/>
      <c r="AJ22" s="37"/>
      <c r="AK22" s="37"/>
      <c r="AL22" s="36">
        <f>3360/2</f>
        <v>1680</v>
      </c>
      <c r="AM22" s="36"/>
      <c r="AN22" s="36"/>
      <c r="AO22" s="36"/>
      <c r="AP22" s="36"/>
      <c r="AQ22" s="36"/>
      <c r="AR22" s="36"/>
      <c r="AS22" s="36"/>
      <c r="AT22" s="36"/>
      <c r="AU22" s="39">
        <f>AL22*0</f>
        <v>0</v>
      </c>
      <c r="AV22" s="40"/>
      <c r="AW22" s="40"/>
      <c r="AX22" s="40"/>
      <c r="AY22" s="40"/>
      <c r="AZ22" s="40"/>
      <c r="BA22" s="40"/>
      <c r="BB22" s="40"/>
      <c r="BC22" s="41"/>
      <c r="BD22" s="37"/>
      <c r="BE22" s="37"/>
      <c r="BF22" s="37"/>
      <c r="BG22" s="37"/>
      <c r="BH22" s="37"/>
      <c r="BI22" s="37"/>
      <c r="BJ22" s="37"/>
      <c r="BK22" s="37"/>
      <c r="BL22" s="37"/>
      <c r="BM22" s="37">
        <v>100</v>
      </c>
      <c r="BN22" s="37"/>
      <c r="BO22" s="37"/>
      <c r="BP22" s="36">
        <f>AL22*BM22%</f>
        <v>1680</v>
      </c>
      <c r="BQ22" s="36"/>
      <c r="BR22" s="36"/>
      <c r="BS22" s="36"/>
      <c r="BT22" s="36"/>
      <c r="BU22" s="36"/>
      <c r="BV22" s="37">
        <v>30</v>
      </c>
      <c r="BW22" s="37"/>
      <c r="BX22" s="37"/>
      <c r="BY22" s="36">
        <f>AL22*BV22%</f>
        <v>504</v>
      </c>
      <c r="BZ22" s="36"/>
      <c r="CA22" s="36"/>
      <c r="CB22" s="36"/>
      <c r="CC22" s="36"/>
      <c r="CD22" s="36"/>
      <c r="CE22" s="37">
        <v>80</v>
      </c>
      <c r="CF22" s="37"/>
      <c r="CG22" s="37"/>
      <c r="CH22" s="36">
        <f>(AL22+BP22+BY22)*80%</f>
        <v>3091.2000000000003</v>
      </c>
      <c r="CI22" s="36"/>
      <c r="CJ22" s="36"/>
      <c r="CK22" s="36"/>
      <c r="CL22" s="36"/>
      <c r="CM22" s="36"/>
      <c r="CN22" s="36">
        <f>(AL22+AU22+BD22+BP22+BY22+CH22)*70%</f>
        <v>4868.64</v>
      </c>
      <c r="CO22" s="36"/>
      <c r="CP22" s="36"/>
      <c r="CQ22" s="36"/>
      <c r="CR22" s="36"/>
      <c r="CS22" s="36"/>
      <c r="CT22" s="36"/>
      <c r="CU22" s="36"/>
      <c r="CV22" s="36">
        <f>(AL22+AU22+BD22+BP22+BY22+CH22)*50%</f>
        <v>3477.6000000000004</v>
      </c>
      <c r="CW22" s="36"/>
      <c r="CX22" s="36"/>
      <c r="CY22" s="36"/>
      <c r="CZ22" s="36"/>
      <c r="DA22" s="36"/>
      <c r="DB22" s="36"/>
      <c r="DC22" s="33">
        <f>(AL22+AU22+BD22+BP22+BY22+CH22+CN22+CV22)</f>
        <v>15301.44</v>
      </c>
      <c r="DD22" s="33"/>
      <c r="DE22" s="33"/>
      <c r="DF22" s="33"/>
      <c r="DG22" s="33"/>
      <c r="DH22" s="33"/>
      <c r="DI22" s="33"/>
      <c r="DJ22" s="33"/>
      <c r="DK22" s="33">
        <f>DC22*14.9</f>
        <v>227991.456</v>
      </c>
      <c r="DL22" s="33"/>
      <c r="DM22" s="33"/>
      <c r="DN22" s="34"/>
      <c r="DO22" s="35"/>
      <c r="DP22" s="35"/>
      <c r="DQ22" s="35"/>
      <c r="DR22" s="35"/>
      <c r="DS22" s="35"/>
      <c r="DT22" s="35"/>
      <c r="DU22" s="35"/>
      <c r="DV22" s="35"/>
    </row>
    <row r="23" spans="1:126" s="6" customFormat="1" ht="26.25" customHeight="1">
      <c r="A23" s="21">
        <v>3</v>
      </c>
      <c r="B23" s="95" t="s">
        <v>56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37" t="s">
        <v>43</v>
      </c>
      <c r="U23" s="37"/>
      <c r="V23" s="37"/>
      <c r="W23" s="37"/>
      <c r="X23" s="37"/>
      <c r="Y23" s="37"/>
      <c r="Z23" s="37" t="s">
        <v>43</v>
      </c>
      <c r="AA23" s="37"/>
      <c r="AB23" s="37"/>
      <c r="AC23" s="37"/>
      <c r="AD23" s="37"/>
      <c r="AE23" s="37"/>
      <c r="AF23" s="37">
        <v>0.5</v>
      </c>
      <c r="AG23" s="37"/>
      <c r="AH23" s="37"/>
      <c r="AI23" s="37"/>
      <c r="AJ23" s="37"/>
      <c r="AK23" s="37"/>
      <c r="AL23" s="36">
        <f>3360/2</f>
        <v>1680</v>
      </c>
      <c r="AM23" s="36"/>
      <c r="AN23" s="36"/>
      <c r="AO23" s="36"/>
      <c r="AP23" s="36"/>
      <c r="AQ23" s="36"/>
      <c r="AR23" s="36"/>
      <c r="AS23" s="36"/>
      <c r="AT23" s="36"/>
      <c r="AU23" s="39">
        <f>AL23*0</f>
        <v>0</v>
      </c>
      <c r="AV23" s="40"/>
      <c r="AW23" s="40"/>
      <c r="AX23" s="40"/>
      <c r="AY23" s="40"/>
      <c r="AZ23" s="40"/>
      <c r="BA23" s="40"/>
      <c r="BB23" s="40"/>
      <c r="BC23" s="41"/>
      <c r="BD23" s="37"/>
      <c r="BE23" s="37"/>
      <c r="BF23" s="37"/>
      <c r="BG23" s="37"/>
      <c r="BH23" s="37"/>
      <c r="BI23" s="37"/>
      <c r="BJ23" s="37"/>
      <c r="BK23" s="37"/>
      <c r="BL23" s="37"/>
      <c r="BM23" s="37">
        <v>100</v>
      </c>
      <c r="BN23" s="37"/>
      <c r="BO23" s="37"/>
      <c r="BP23" s="36">
        <f>AL23*BM23%</f>
        <v>1680</v>
      </c>
      <c r="BQ23" s="36"/>
      <c r="BR23" s="36"/>
      <c r="BS23" s="36"/>
      <c r="BT23" s="36"/>
      <c r="BU23" s="36"/>
      <c r="BV23" s="37">
        <v>30</v>
      </c>
      <c r="BW23" s="37"/>
      <c r="BX23" s="37"/>
      <c r="BY23" s="36">
        <f>AL23*BV23%</f>
        <v>504</v>
      </c>
      <c r="BZ23" s="36"/>
      <c r="CA23" s="36"/>
      <c r="CB23" s="36"/>
      <c r="CC23" s="36"/>
      <c r="CD23" s="36"/>
      <c r="CE23" s="37">
        <v>80</v>
      </c>
      <c r="CF23" s="37"/>
      <c r="CG23" s="37"/>
      <c r="CH23" s="36">
        <f>(AL23+BP23+BY23)*80%</f>
        <v>3091.2000000000003</v>
      </c>
      <c r="CI23" s="36"/>
      <c r="CJ23" s="36"/>
      <c r="CK23" s="36"/>
      <c r="CL23" s="36"/>
      <c r="CM23" s="36"/>
      <c r="CN23" s="36">
        <f>(AL23+AU23+BD23+BP23+BY23+CH23)*70%</f>
        <v>4868.64</v>
      </c>
      <c r="CO23" s="36"/>
      <c r="CP23" s="36"/>
      <c r="CQ23" s="36"/>
      <c r="CR23" s="36"/>
      <c r="CS23" s="36"/>
      <c r="CT23" s="36"/>
      <c r="CU23" s="36"/>
      <c r="CV23" s="36">
        <f>(AL23+AU23+BD23+BP23+BY23+CH23)*50%</f>
        <v>3477.6000000000004</v>
      </c>
      <c r="CW23" s="36"/>
      <c r="CX23" s="36"/>
      <c r="CY23" s="36"/>
      <c r="CZ23" s="36"/>
      <c r="DA23" s="36"/>
      <c r="DB23" s="36"/>
      <c r="DC23" s="33">
        <f>(AL23+AU23+BD23+BP23+BY23+CH23+CN23+CV23)</f>
        <v>15301.44</v>
      </c>
      <c r="DD23" s="33"/>
      <c r="DE23" s="33"/>
      <c r="DF23" s="33"/>
      <c r="DG23" s="33"/>
      <c r="DH23" s="33"/>
      <c r="DI23" s="33"/>
      <c r="DJ23" s="33"/>
      <c r="DK23" s="33">
        <f>DC23*14.9</f>
        <v>227991.456</v>
      </c>
      <c r="DL23" s="33"/>
      <c r="DM23" s="33"/>
      <c r="DN23" s="34"/>
      <c r="DO23" s="35"/>
      <c r="DP23" s="35"/>
      <c r="DQ23" s="35"/>
      <c r="DR23" s="35"/>
      <c r="DS23" s="35"/>
      <c r="DT23" s="35"/>
      <c r="DU23" s="35"/>
      <c r="DV23" s="35"/>
    </row>
    <row r="24" spans="1:126" s="6" customFormat="1" ht="15.75" customHeight="1">
      <c r="A24" s="21">
        <v>4</v>
      </c>
      <c r="B24" s="38" t="s">
        <v>47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7" t="s">
        <v>43</v>
      </c>
      <c r="U24" s="37"/>
      <c r="V24" s="37"/>
      <c r="W24" s="37"/>
      <c r="X24" s="37"/>
      <c r="Y24" s="37"/>
      <c r="Z24" s="37" t="s">
        <v>43</v>
      </c>
      <c r="AA24" s="37"/>
      <c r="AB24" s="37"/>
      <c r="AC24" s="37"/>
      <c r="AD24" s="37"/>
      <c r="AE24" s="37"/>
      <c r="AF24" s="37">
        <v>1</v>
      </c>
      <c r="AG24" s="37"/>
      <c r="AH24" s="37"/>
      <c r="AI24" s="37"/>
      <c r="AJ24" s="37"/>
      <c r="AK24" s="37"/>
      <c r="AL24" s="36">
        <v>2225</v>
      </c>
      <c r="AM24" s="36"/>
      <c r="AN24" s="36"/>
      <c r="AO24" s="36"/>
      <c r="AP24" s="36"/>
      <c r="AQ24" s="36"/>
      <c r="AR24" s="36"/>
      <c r="AS24" s="36"/>
      <c r="AT24" s="36"/>
      <c r="AU24" s="39">
        <f>AL24*0</f>
        <v>0</v>
      </c>
      <c r="AV24" s="40"/>
      <c r="AW24" s="40"/>
      <c r="AX24" s="40"/>
      <c r="AY24" s="40"/>
      <c r="AZ24" s="40"/>
      <c r="BA24" s="40"/>
      <c r="BB24" s="40"/>
      <c r="BC24" s="41"/>
      <c r="BD24" s="37"/>
      <c r="BE24" s="37"/>
      <c r="BF24" s="37"/>
      <c r="BG24" s="37"/>
      <c r="BH24" s="37"/>
      <c r="BI24" s="37"/>
      <c r="BJ24" s="37"/>
      <c r="BK24" s="37"/>
      <c r="BL24" s="37"/>
      <c r="BM24" s="37">
        <v>134</v>
      </c>
      <c r="BN24" s="37"/>
      <c r="BO24" s="37"/>
      <c r="BP24" s="36">
        <f>AL24*BM24%</f>
        <v>2981.5</v>
      </c>
      <c r="BQ24" s="36"/>
      <c r="BR24" s="36"/>
      <c r="BS24" s="36"/>
      <c r="BT24" s="36"/>
      <c r="BU24" s="36"/>
      <c r="BV24" s="37">
        <v>30</v>
      </c>
      <c r="BW24" s="37"/>
      <c r="BX24" s="37"/>
      <c r="BY24" s="36">
        <f>AL24*BV24%</f>
        <v>667.5</v>
      </c>
      <c r="BZ24" s="36"/>
      <c r="CA24" s="36"/>
      <c r="CB24" s="36"/>
      <c r="CC24" s="36"/>
      <c r="CD24" s="36"/>
      <c r="CE24" s="37">
        <v>120</v>
      </c>
      <c r="CF24" s="37"/>
      <c r="CG24" s="37"/>
      <c r="CH24" s="36">
        <f>(AL24+BP24+BY24)*120%</f>
        <v>7048.8</v>
      </c>
      <c r="CI24" s="36"/>
      <c r="CJ24" s="36"/>
      <c r="CK24" s="36"/>
      <c r="CL24" s="36"/>
      <c r="CM24" s="36"/>
      <c r="CN24" s="36">
        <f>(AL24+AU24+BD24+BP24+BY24+CH24)*70%</f>
        <v>9045.96</v>
      </c>
      <c r="CO24" s="36"/>
      <c r="CP24" s="36"/>
      <c r="CQ24" s="36"/>
      <c r="CR24" s="36"/>
      <c r="CS24" s="36"/>
      <c r="CT24" s="36"/>
      <c r="CU24" s="36"/>
      <c r="CV24" s="36">
        <f>(AL24+AU24+BD24+BP24+BY24+CH24)*50%</f>
        <v>6461.4</v>
      </c>
      <c r="CW24" s="36"/>
      <c r="CX24" s="36"/>
      <c r="CY24" s="36"/>
      <c r="CZ24" s="36"/>
      <c r="DA24" s="36"/>
      <c r="DB24" s="36"/>
      <c r="DC24" s="33">
        <f>(AL24+AU24+BD24+BP24+BY24+CH24+CN24+CV24)*AF24</f>
        <v>28430.159999999996</v>
      </c>
      <c r="DD24" s="33"/>
      <c r="DE24" s="33"/>
      <c r="DF24" s="33"/>
      <c r="DG24" s="33"/>
      <c r="DH24" s="33"/>
      <c r="DI24" s="33"/>
      <c r="DJ24" s="33"/>
      <c r="DK24" s="33">
        <f>DC24*14.9</f>
        <v>423609.38399999996</v>
      </c>
      <c r="DL24" s="33"/>
      <c r="DM24" s="33"/>
      <c r="DN24" s="34"/>
      <c r="DO24" s="35"/>
      <c r="DP24" s="35"/>
      <c r="DQ24" s="35"/>
      <c r="DR24" s="35"/>
      <c r="DS24" s="35"/>
      <c r="DT24" s="35"/>
      <c r="DU24" s="35"/>
      <c r="DV24" s="35"/>
    </row>
    <row r="25" spans="1:126" s="6" customFormat="1" ht="16.5" customHeight="1">
      <c r="A25" s="21"/>
      <c r="B25" s="87" t="s">
        <v>37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>
        <f>SUM(AF21:AF24)</f>
        <v>3</v>
      </c>
      <c r="AG25" s="88"/>
      <c r="AH25" s="88"/>
      <c r="AI25" s="88"/>
      <c r="AJ25" s="88"/>
      <c r="AK25" s="88"/>
      <c r="AL25" s="86">
        <f>SUM(AL21:AL24)</f>
        <v>8945</v>
      </c>
      <c r="AM25" s="86"/>
      <c r="AN25" s="86"/>
      <c r="AO25" s="86"/>
      <c r="AP25" s="86"/>
      <c r="AQ25" s="86"/>
      <c r="AR25" s="86"/>
      <c r="AS25" s="86"/>
      <c r="AT25" s="32"/>
      <c r="AU25" s="86">
        <f>AU21+AU23+AU24</f>
        <v>0</v>
      </c>
      <c r="AV25" s="86"/>
      <c r="AW25" s="86"/>
      <c r="AX25" s="86"/>
      <c r="AY25" s="86"/>
      <c r="AZ25" s="86"/>
      <c r="BA25" s="86"/>
      <c r="BB25" s="86"/>
      <c r="BC25" s="86"/>
      <c r="BD25" s="85">
        <f>BD21+BD23+BD24</f>
        <v>0</v>
      </c>
      <c r="BE25" s="85"/>
      <c r="BF25" s="85"/>
      <c r="BG25" s="85"/>
      <c r="BH25" s="85"/>
      <c r="BI25" s="85"/>
      <c r="BJ25" s="85"/>
      <c r="BK25" s="85"/>
      <c r="BL25" s="31"/>
      <c r="BM25" s="85" t="s">
        <v>48</v>
      </c>
      <c r="BN25" s="85"/>
      <c r="BO25" s="85"/>
      <c r="BP25" s="86">
        <f>SUM(BP21:BP24)</f>
        <v>9701.5</v>
      </c>
      <c r="BQ25" s="86"/>
      <c r="BR25" s="86"/>
      <c r="BS25" s="86"/>
      <c r="BT25" s="86"/>
      <c r="BU25" s="86"/>
      <c r="BV25" s="85" t="s">
        <v>48</v>
      </c>
      <c r="BW25" s="85"/>
      <c r="BX25" s="85"/>
      <c r="BY25" s="86">
        <f>SUM(BY21:BY24)</f>
        <v>2683.5</v>
      </c>
      <c r="BZ25" s="86"/>
      <c r="CA25" s="86"/>
      <c r="CB25" s="86"/>
      <c r="CC25" s="86"/>
      <c r="CD25" s="86"/>
      <c r="CE25" s="85" t="s">
        <v>48</v>
      </c>
      <c r="CF25" s="85"/>
      <c r="CG25" s="85"/>
      <c r="CH25" s="86">
        <f>SUM(CH21:CH24)</f>
        <v>19413.600000000002</v>
      </c>
      <c r="CI25" s="86"/>
      <c r="CJ25" s="86"/>
      <c r="CK25" s="86"/>
      <c r="CL25" s="86"/>
      <c r="CM25" s="86"/>
      <c r="CN25" s="86">
        <f>SUM(CN21:CU24)</f>
        <v>28520.52</v>
      </c>
      <c r="CO25" s="86"/>
      <c r="CP25" s="86"/>
      <c r="CQ25" s="86"/>
      <c r="CR25" s="86"/>
      <c r="CS25" s="86"/>
      <c r="CT25" s="86"/>
      <c r="CU25" s="86"/>
      <c r="CV25" s="86">
        <f>SUM(CV21:CV24)</f>
        <v>20371.800000000003</v>
      </c>
      <c r="CW25" s="86"/>
      <c r="CX25" s="86"/>
      <c r="CY25" s="86"/>
      <c r="CZ25" s="86"/>
      <c r="DA25" s="86"/>
      <c r="DB25" s="86"/>
      <c r="DC25" s="86">
        <f>SUM(DC21:DC24)</f>
        <v>89635.92</v>
      </c>
      <c r="DD25" s="86"/>
      <c r="DE25" s="86"/>
      <c r="DF25" s="86"/>
      <c r="DG25" s="86"/>
      <c r="DH25" s="86"/>
      <c r="DI25" s="86"/>
      <c r="DJ25" s="86"/>
      <c r="DK25" s="86">
        <f>SUM(DK21:DK24)</f>
        <v>1335575.208</v>
      </c>
      <c r="DL25" s="86"/>
      <c r="DM25" s="86"/>
      <c r="DN25" s="42"/>
      <c r="DO25" s="43"/>
      <c r="DP25" s="43"/>
      <c r="DQ25" s="43"/>
      <c r="DR25" s="43"/>
      <c r="DS25" s="43"/>
      <c r="DT25" s="43"/>
      <c r="DU25" s="43"/>
      <c r="DV25" s="43"/>
    </row>
    <row r="26" s="11" customFormat="1" ht="12.75"/>
    <row r="27" spans="2:96" s="6" customFormat="1" ht="24.75" customHeight="1">
      <c r="B27" s="89" t="s">
        <v>45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11"/>
      <c r="AN27" s="11"/>
      <c r="AO27" s="11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11"/>
      <c r="BO27" s="11"/>
      <c r="BP27" s="11"/>
      <c r="BQ27" s="68" t="s">
        <v>51</v>
      </c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</row>
    <row r="28" spans="2:96" s="22" customFormat="1" ht="12.75" customHeight="1">
      <c r="B28" s="91" t="s">
        <v>38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P28" s="92" t="s">
        <v>39</v>
      </c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Q28" s="92" t="s">
        <v>40</v>
      </c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</row>
    <row r="29" spans="6:31" s="6" customFormat="1" ht="7.5" customHeight="1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S29" s="7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96" s="6" customFormat="1" ht="15.75">
      <c r="B30" s="93" t="s">
        <v>46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P30" s="94" t="s">
        <v>42</v>
      </c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</row>
    <row r="31" spans="2:96" s="22" customFormat="1" ht="12.75" customHeight="1">
      <c r="B31" s="92" t="s">
        <v>39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P31" s="92" t="s">
        <v>40</v>
      </c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</row>
    <row r="32" spans="24:96" s="22" customFormat="1" ht="10.5"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</row>
    <row r="33" s="11" customFormat="1" ht="12.75"/>
    <row r="34" s="11" customFormat="1" ht="12.75"/>
    <row r="35" s="11" customFormat="1" ht="13.5" customHeight="1"/>
    <row r="36" s="11" customFormat="1" ht="77.25" customHeight="1"/>
    <row r="37" s="11" customFormat="1" ht="12.75" customHeight="1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78.5" customHeight="1"/>
    <row r="50" s="11" customFormat="1" ht="12.75"/>
    <row r="51" s="11" customFormat="1" ht="12.75"/>
  </sheetData>
  <sheetProtection/>
  <mergeCells count="161">
    <mergeCell ref="CH23:CM23"/>
    <mergeCell ref="CN23:CU23"/>
    <mergeCell ref="CV23:DB23"/>
    <mergeCell ref="DC23:DJ23"/>
    <mergeCell ref="DK23:DM23"/>
    <mergeCell ref="DN23:DV23"/>
    <mergeCell ref="BD23:BL23"/>
    <mergeCell ref="BM23:BO23"/>
    <mergeCell ref="BP23:BU23"/>
    <mergeCell ref="BV23:BX23"/>
    <mergeCell ref="BY23:CD23"/>
    <mergeCell ref="CE23:CG23"/>
    <mergeCell ref="B23:S23"/>
    <mergeCell ref="T23:Y23"/>
    <mergeCell ref="Z23:AE23"/>
    <mergeCell ref="AF23:AK23"/>
    <mergeCell ref="AL23:AT23"/>
    <mergeCell ref="AU23:BC23"/>
    <mergeCell ref="B28:AL28"/>
    <mergeCell ref="AP28:BM28"/>
    <mergeCell ref="BQ28:CR28"/>
    <mergeCell ref="B30:AL30"/>
    <mergeCell ref="AP30:CR30"/>
    <mergeCell ref="B31:AL31"/>
    <mergeCell ref="AP31:CR31"/>
    <mergeCell ref="DK25:DM25"/>
    <mergeCell ref="B27:AL27"/>
    <mergeCell ref="AP27:BM27"/>
    <mergeCell ref="BQ27:CR27"/>
    <mergeCell ref="BM25:BO25"/>
    <mergeCell ref="BP25:BU25"/>
    <mergeCell ref="BV25:BX25"/>
    <mergeCell ref="BY25:CD25"/>
    <mergeCell ref="CE25:CG25"/>
    <mergeCell ref="CH25:CM25"/>
    <mergeCell ref="DC24:DJ24"/>
    <mergeCell ref="DK24:DM24"/>
    <mergeCell ref="CE24:CG24"/>
    <mergeCell ref="CH24:CM24"/>
    <mergeCell ref="CN24:CU24"/>
    <mergeCell ref="CV24:DB24"/>
    <mergeCell ref="CN25:CU25"/>
    <mergeCell ref="CV25:DB25"/>
    <mergeCell ref="DC25:DJ25"/>
    <mergeCell ref="DN24:DV24"/>
    <mergeCell ref="B25:S25"/>
    <mergeCell ref="T25:Y25"/>
    <mergeCell ref="Z25:AE25"/>
    <mergeCell ref="AF25:AK25"/>
    <mergeCell ref="AL25:AS25"/>
    <mergeCell ref="AU25:BC25"/>
    <mergeCell ref="BD25:BK25"/>
    <mergeCell ref="BV24:BX24"/>
    <mergeCell ref="BY24:CD24"/>
    <mergeCell ref="DN21:DV21"/>
    <mergeCell ref="B24:S24"/>
    <mergeCell ref="T24:Y24"/>
    <mergeCell ref="Z24:AE24"/>
    <mergeCell ref="AF24:AK24"/>
    <mergeCell ref="AL24:AT24"/>
    <mergeCell ref="AU24:BC24"/>
    <mergeCell ref="BD24:BL24"/>
    <mergeCell ref="BM24:BO24"/>
    <mergeCell ref="BP24:BU24"/>
    <mergeCell ref="CE21:CG21"/>
    <mergeCell ref="CH21:CM21"/>
    <mergeCell ref="CN21:CU21"/>
    <mergeCell ref="BD22:BL22"/>
    <mergeCell ref="BM22:BO22"/>
    <mergeCell ref="BP22:BU22"/>
    <mergeCell ref="BV22:BX22"/>
    <mergeCell ref="CV21:DB21"/>
    <mergeCell ref="DC21:DJ21"/>
    <mergeCell ref="DK21:DM21"/>
    <mergeCell ref="AU21:BC21"/>
    <mergeCell ref="BD21:BL21"/>
    <mergeCell ref="BM21:BO21"/>
    <mergeCell ref="BP21:BU21"/>
    <mergeCell ref="BV21:BX21"/>
    <mergeCell ref="BY21:CD21"/>
    <mergeCell ref="CH20:CM20"/>
    <mergeCell ref="CN20:CU20"/>
    <mergeCell ref="CV20:DB20"/>
    <mergeCell ref="DC20:DJ20"/>
    <mergeCell ref="DK20:DM20"/>
    <mergeCell ref="B21:S21"/>
    <mergeCell ref="T21:Y21"/>
    <mergeCell ref="Z21:AE21"/>
    <mergeCell ref="AF21:AK21"/>
    <mergeCell ref="AL21:AT21"/>
    <mergeCell ref="BD20:BL20"/>
    <mergeCell ref="BM20:BO20"/>
    <mergeCell ref="BP20:BU20"/>
    <mergeCell ref="BV20:BX20"/>
    <mergeCell ref="BY20:CD20"/>
    <mergeCell ref="CE20:CG20"/>
    <mergeCell ref="B20:S20"/>
    <mergeCell ref="T20:Y20"/>
    <mergeCell ref="Z20:AE20"/>
    <mergeCell ref="AF20:AK20"/>
    <mergeCell ref="AL20:AT20"/>
    <mergeCell ref="AU20:BC20"/>
    <mergeCell ref="BM19:BO19"/>
    <mergeCell ref="BP19:BU19"/>
    <mergeCell ref="BV19:BX19"/>
    <mergeCell ref="BY19:CD19"/>
    <mergeCell ref="CE19:CG19"/>
    <mergeCell ref="CH19:CM19"/>
    <mergeCell ref="AU17:CM17"/>
    <mergeCell ref="CN17:CU19"/>
    <mergeCell ref="CV17:DB19"/>
    <mergeCell ref="DC17:DJ19"/>
    <mergeCell ref="DK17:DM19"/>
    <mergeCell ref="AU18:BC19"/>
    <mergeCell ref="BD18:BL19"/>
    <mergeCell ref="BM18:BU18"/>
    <mergeCell ref="BV18:CD18"/>
    <mergeCell ref="CE18:CM18"/>
    <mergeCell ref="A17:A19"/>
    <mergeCell ref="B17:S19"/>
    <mergeCell ref="T17:Y19"/>
    <mergeCell ref="Z17:AE19"/>
    <mergeCell ref="AF17:AK19"/>
    <mergeCell ref="AL17:AT19"/>
    <mergeCell ref="DJ14:DK14"/>
    <mergeCell ref="E15:K15"/>
    <mergeCell ref="P15:W15"/>
    <mergeCell ref="Z15:AB15"/>
    <mergeCell ref="AD15:AK15"/>
    <mergeCell ref="AN15:AP15"/>
    <mergeCell ref="CN15:CU15"/>
    <mergeCell ref="AK13:BG13"/>
    <mergeCell ref="BH13:BU13"/>
    <mergeCell ref="CC13:CM13"/>
    <mergeCell ref="CU14:CV14"/>
    <mergeCell ref="CX14:DC14"/>
    <mergeCell ref="DF14:DG14"/>
    <mergeCell ref="DN25:DV25"/>
    <mergeCell ref="DF1:DM1"/>
    <mergeCell ref="CX7:DM7"/>
    <mergeCell ref="CX8:DM8"/>
    <mergeCell ref="B9:CN9"/>
    <mergeCell ref="CX9:DM9"/>
    <mergeCell ref="B10:CN10"/>
    <mergeCell ref="H12:AI13"/>
    <mergeCell ref="AK12:BG12"/>
    <mergeCell ref="BH12:BU12"/>
    <mergeCell ref="B22:S22"/>
    <mergeCell ref="T22:Y22"/>
    <mergeCell ref="Z22:AE22"/>
    <mergeCell ref="AF22:AK22"/>
    <mergeCell ref="AL22:AT22"/>
    <mergeCell ref="AU22:BC22"/>
    <mergeCell ref="DK22:DM22"/>
    <mergeCell ref="DN22:DV22"/>
    <mergeCell ref="BY22:CD22"/>
    <mergeCell ref="CE22:CG22"/>
    <mergeCell ref="CH22:CM22"/>
    <mergeCell ref="CN22:CU22"/>
    <mergeCell ref="CV22:DB22"/>
    <mergeCell ref="DC22:DJ2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2020-03-20T11:09:05Z</cp:lastPrinted>
  <dcterms:created xsi:type="dcterms:W3CDTF">2012-02-15T07:03:00Z</dcterms:created>
  <dcterms:modified xsi:type="dcterms:W3CDTF">2020-03-20T11:10:04Z</dcterms:modified>
  <cp:category/>
  <cp:version/>
  <cp:contentType/>
  <cp:contentStatus/>
</cp:coreProperties>
</file>