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firstSheet="1" activeTab="1"/>
  </bookViews>
  <sheets>
    <sheet name="прил 1" sheetId="1" state="hidden" r:id="rId1"/>
    <sheet name="прил 4" sheetId="2" r:id="rId2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<sst xmlns="http://schemas.openxmlformats.org/spreadsheetml/2006/main" count="489" uniqueCount="192">
  <si>
    <t>Иные межбюджетные трансферты</t>
  </si>
  <si>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</si>
  <si>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</si>
  <si>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</si>
  <si>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</si>
  <si>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</si>
  <si>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</si>
  <si>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</si>
  <si>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</si>
  <si>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</si>
  <si>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</si>
  <si>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</si>
  <si>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</si>
  <si>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</si>
  <si>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</si>
  <si>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</si>
  <si>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</si>
  <si>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</si>
  <si>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</si>
  <si>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</si>
  <si>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</si>
  <si>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</si>
  <si>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</si>
  <si>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</si>
  <si>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</si>
  <si>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</si>
  <si>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</si>
  <si>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</si>
  <si>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</si>
  <si>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</si>
  <si>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</si>
  <si>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</si>
  <si>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</si>
  <si>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</si>
  <si>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</si>
  <si>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120</t>
  </si>
  <si>
    <t>110</t>
  </si>
  <si>
    <t>Социальная политика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</si>
  <si>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</si>
  <si>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</si>
  <si>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</si>
  <si>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</si>
  <si>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</si>
  <si>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</si>
  <si>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</si>
  <si>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</si>
  <si>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</si>
  <si>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</si>
  <si>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</si>
  <si>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</si>
  <si>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</si>
  <si>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</si>
  <si>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</si>
  <si>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</si>
  <si>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</si>
  <si>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</si>
  <si>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</si>
  <si>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</si>
  <si>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</si>
  <si>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</si>
  <si>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</si>
  <si>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</si>
  <si>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</si>
  <si>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</si>
  <si>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</si>
  <si>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</si>
  <si>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</si>
  <si>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</si>
  <si>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</si>
  <si>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</si>
  <si>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</si>
  <si>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</si>
  <si>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</si>
  <si>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</si>
  <si>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</si>
  <si>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</si>
  <si>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</si>
  <si>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</si>
  <si>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</si>
  <si>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</si>
  <si>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</si>
  <si>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</si>
  <si>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</si>
  <si>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</si>
  <si>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</si>
  <si>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</si>
  <si>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</si>
  <si>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</si>
  <si>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</si>
  <si>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</si>
  <si>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</si>
  <si>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</si>
  <si>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</si>
  <si>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</si>
  <si>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</si>
  <si>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</si>
  <si>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</si>
  <si>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</si>
  <si>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</si>
  <si>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</si>
  <si>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</si>
  <si>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</si>
  <si>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</si>
  <si>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</si>
  <si>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</si>
  <si>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</si>
  <si>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</si>
  <si>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</si>
  <si>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</si>
  <si>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</si>
  <si>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</si>
  <si>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</si>
  <si>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</si>
  <si>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</si>
  <si>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</si>
  <si>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</si>
  <si>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</si>
  <si>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</si>
  <si>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</si>
  <si>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</si>
  <si>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</si>
  <si>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</si>
  <si>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</si>
  <si>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</si>
  <si>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</si>
  <si>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</si>
  <si>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</si>
  <si>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</si>
  <si>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</si>
  <si>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</si>
  <si>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</si>
  <si>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</si>
  <si>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</si>
  <si>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</si>
  <si>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</si>
  <si>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</si>
  <si>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</si>
  <si>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</si>
  <si>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</si>
  <si>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</si>
  <si>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</si>
  <si>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</si>
  <si>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</si>
  <si>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</si>
  <si>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20215002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</si>
  <si>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</si>
  <si>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</si>
  <si>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</si>
  <si>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</si>
  <si>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</si>
  <si>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</si>
  <si>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</si>
  <si>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</si>
  <si>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</si>
  <si>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</si>
  <si>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</si>
  <si>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</si>
  <si>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</si>
  <si>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</si>
  <si>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</si>
  <si>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</si>
  <si>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</si>
  <si>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</si>
  <si>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</si>
  <si>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</si>
  <si>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Пенсионное обеспечение</t>
  </si>
  <si>
    <t>ДОХОДЫ ОТ ОКАЗАНИЯ ПЛАТНЫХ УСЛУГ И КОМПЕНСАЦИИ ЗАТРАТ ГОСУДАРСТВА</t>
  </si>
  <si>
    <t xml:space="preserve">от "  "          20    №  </t>
  </si>
  <si>
    <t xml:space="preserve"> Доходы бюджета муниципального образования сельское поселение Шугур  на  2020 год и плановый период 2021 и 2022 годов  </t>
  </si>
  <si>
    <t>Сумма на 2022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</si>
  <si>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</si>
  <si>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</si>
  <si>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</si>
  <si>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</si>
  <si>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</si>
  <si>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</si>
  <si>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</si>
  <si>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</si>
  <si>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</si>
  <si>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</si>
  <si>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</si>
  <si>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</si>
  <si>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</si>
  <si>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</si>
  <si>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Администрация сельского поселения Шугур</t>
  </si>
  <si>
    <t>Сумма на 2022 год (рублей)</t>
  </si>
  <si>
    <t>Сумма на 2023 год (рублей)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</si>
  <si>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плановый период 2022 и 2023 годов</t>
  </si>
  <si>
    <t>Резервные фонды</t>
  </si>
  <si>
    <t>11</t>
  </si>
  <si>
    <t>Приложение  4</t>
  </si>
  <si>
    <t xml:space="preserve">от 29 октября 2021 года №156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</si>
</sst>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3.8515625" style="28" customWidth="1"/>
    <col min="2" max="2" width="7.8515625" style="28" customWidth="1"/>
    <col min="3" max="3" width="3.57421875" style="28" customWidth="1"/>
    <col min="4" max="4" width="5.421875" style="30" customWidth="1"/>
    <col min="5" max="5" width="4.28125" style="28" customWidth="1"/>
    <col min="6" max="6" width="61.140625" style="28" customWidth="1"/>
    <col min="7" max="7" width="13.7109375" style="31" customWidth="1"/>
    <col min="8" max="8" width="13.57421875" style="31" customWidth="1"/>
    <col min="9" max="9" width="13.140625" style="31" customWidth="1"/>
    <col min="10" max="16384" width="9.140625" style="31" customWidth="1"/>
  </cols>
  <sheetData>
    <row r="1" spans="2:11" ht="12.75">
      <c r="B1" s="52"/>
      <c r="G1" s="53" t="s">
        <v>38</v>
      </c>
      <c r="H1" s="54"/>
      <c r="I1" s="54"/>
      <c r="J1" s="54"/>
      <c r="K1" s="54"/>
    </row>
    <row r="2" spans="2:10" ht="15">
      <c r="B2" s="52"/>
      <c r="G2" s="32" t="s">
        <v>39</v>
      </c>
      <c r="J2" s="28"/>
    </row>
    <row r="3" spans="2:11" ht="15">
      <c r="B3" s="52"/>
      <c r="G3" s="32" t="s">
        <v>167</v>
      </c>
      <c r="H3" s="32"/>
      <c r="I3" s="32"/>
      <c r="J3" s="32"/>
      <c r="K3" s="32"/>
    </row>
    <row r="4" spans="2:7" ht="15">
      <c r="B4" s="29"/>
      <c r="C4" s="33"/>
      <c r="D4" s="33"/>
      <c r="E4" s="33"/>
      <c r="F4" s="32"/>
      <c r="G4" s="32"/>
    </row>
    <row r="5" spans="1:9" ht="35.25" customHeight="1">
      <c r="A5" s="55" t="s">
        <v>168</v>
      </c>
      <c r="B5" s="55"/>
      <c r="C5" s="55"/>
      <c r="D5" s="55"/>
      <c r="E5" s="55"/>
      <c r="F5" s="55"/>
      <c r="G5" s="55"/>
      <c r="H5" s="56"/>
      <c r="I5" s="56"/>
    </row>
    <row r="6" spans="1:9" ht="13.5" thickBot="1">
      <c r="A6" s="34"/>
      <c r="B6" s="34"/>
      <c r="C6" s="34"/>
      <c r="D6" s="34"/>
      <c r="E6" s="34"/>
      <c r="F6" s="35"/>
      <c r="G6" s="35"/>
      <c r="I6" s="36" t="s">
        <v>40</v>
      </c>
    </row>
    <row r="7" spans="1:9" ht="31.5" customHeight="1">
      <c r="A7" s="57" t="s">
        <v>41</v>
      </c>
      <c r="B7" s="58"/>
      <c r="C7" s="58"/>
      <c r="D7" s="58"/>
      <c r="E7" s="58"/>
      <c r="F7" s="37" t="s">
        <v>42</v>
      </c>
      <c r="G7" s="38" t="s">
        <v>43</v>
      </c>
      <c r="H7" s="38" t="s">
        <v>161</v>
      </c>
      <c r="I7" s="38" t="s">
        <v>169</v>
      </c>
    </row>
    <row r="8" spans="1:9" ht="13.5" thickBot="1">
      <c r="A8" s="59" t="s">
        <v>44</v>
      </c>
      <c r="B8" s="59"/>
      <c r="C8" s="59"/>
      <c r="D8" s="59"/>
      <c r="E8" s="59"/>
      <c r="F8" s="39" t="s">
        <v>45</v>
      </c>
      <c r="G8" s="40" t="s">
        <v>46</v>
      </c>
      <c r="H8" s="40" t="s">
        <v>47</v>
      </c>
      <c r="I8" s="40" t="s">
        <v>48</v>
      </c>
    </row>
    <row r="9" spans="1:9" ht="12.75">
      <c r="A9" s="41" t="s">
        <v>49</v>
      </c>
      <c r="B9" s="42" t="s">
        <v>50</v>
      </c>
      <c r="C9" s="42" t="s">
        <v>51</v>
      </c>
      <c r="D9" s="42" t="s">
        <v>52</v>
      </c>
      <c r="E9" s="43" t="s">
        <v>49</v>
      </c>
      <c r="F9" s="44" t="s">
        <v>53</v>
      </c>
      <c r="G9" s="45">
        <f>G10+G13+G19+G24+G34+G37+G46+G53</f>
        <v>2439300</v>
      </c>
      <c r="H9" s="45">
        <f>H10+H13+H19+H24+H34+H37+H46+H53</f>
        <v>2406300</v>
      </c>
      <c r="I9" s="45">
        <f>I10+I13+I19+I24+I34+I37+I46+I53</f>
        <v>2408300</v>
      </c>
    </row>
    <row r="10" spans="1:9" ht="12.75">
      <c r="A10" s="41" t="s">
        <v>49</v>
      </c>
      <c r="B10" s="42" t="s">
        <v>54</v>
      </c>
      <c r="C10" s="42" t="s">
        <v>51</v>
      </c>
      <c r="D10" s="42" t="s">
        <v>52</v>
      </c>
      <c r="E10" s="43" t="s">
        <v>49</v>
      </c>
      <c r="F10" s="44" t="s">
        <v>55</v>
      </c>
      <c r="G10" s="45">
        <f>G11</f>
        <v>873000</v>
      </c>
      <c r="H10" s="45">
        <f>H11</f>
        <v>880000</v>
      </c>
      <c r="I10" s="45">
        <f>I11</f>
        <v>890000</v>
      </c>
    </row>
    <row r="11" spans="1:9" ht="12.75">
      <c r="A11" s="41" t="s">
        <v>49</v>
      </c>
      <c r="B11" s="42" t="s">
        <v>56</v>
      </c>
      <c r="C11" s="46" t="s">
        <v>7</v>
      </c>
      <c r="D11" s="42" t="s">
        <v>52</v>
      </c>
      <c r="E11" s="47" t="s">
        <v>36</v>
      </c>
      <c r="F11" s="44" t="s">
        <v>57</v>
      </c>
      <c r="G11" s="45">
        <f>SUM(G12)</f>
        <v>873000</v>
      </c>
      <c r="H11" s="45">
        <f>SUM(H12)</f>
        <v>880000</v>
      </c>
      <c r="I11" s="45">
        <f>SUM(I12)</f>
        <v>890000</v>
      </c>
    </row>
    <row r="12" spans="1:9" ht="40.5">
      <c r="A12" s="41" t="s">
        <v>49</v>
      </c>
      <c r="B12" s="42" t="s">
        <v>58</v>
      </c>
      <c r="C12" s="42" t="s">
        <v>7</v>
      </c>
      <c r="D12" s="42" t="s">
        <v>52</v>
      </c>
      <c r="E12" s="43" t="s">
        <v>36</v>
      </c>
      <c r="F12" s="44" t="s">
        <v>163</v>
      </c>
      <c r="G12" s="45">
        <v>873000</v>
      </c>
      <c r="H12" s="45">
        <v>880000</v>
      </c>
      <c r="I12" s="45">
        <v>890000</v>
      </c>
    </row>
    <row r="13" spans="1:9" ht="20.25">
      <c r="A13" s="41" t="s">
        <v>49</v>
      </c>
      <c r="B13" s="42" t="s">
        <v>59</v>
      </c>
      <c r="C13" s="42" t="s">
        <v>51</v>
      </c>
      <c r="D13" s="42" t="s">
        <v>52</v>
      </c>
      <c r="E13" s="43" t="s">
        <v>49</v>
      </c>
      <c r="F13" s="44" t="s">
        <v>60</v>
      </c>
      <c r="G13" s="45">
        <f aca="true" t="shared" si="0" ref="G13:I14">G14</f>
        <v>923300</v>
      </c>
      <c r="H13" s="45">
        <f t="shared" si="0"/>
        <v>923300</v>
      </c>
      <c r="I13" s="45">
        <f t="shared" si="0"/>
        <v>923300</v>
      </c>
    </row>
    <row r="14" spans="1:9" ht="20.25">
      <c r="A14" s="41" t="s">
        <v>49</v>
      </c>
      <c r="B14" s="42" t="s">
        <v>61</v>
      </c>
      <c r="C14" s="46" t="s">
        <v>7</v>
      </c>
      <c r="D14" s="42" t="s">
        <v>52</v>
      </c>
      <c r="E14" s="47" t="s">
        <v>36</v>
      </c>
      <c r="F14" s="44" t="s">
        <v>62</v>
      </c>
      <c r="G14" s="45">
        <f>SUM(G15:G18)</f>
        <v>923300</v>
      </c>
      <c r="H14" s="45">
        <f t="shared" si="0"/>
        <v>923300</v>
      </c>
      <c r="I14" s="45">
        <f t="shared" si="0"/>
        <v>923300</v>
      </c>
    </row>
    <row r="15" spans="1:9" ht="30">
      <c r="A15" s="41" t="s">
        <v>49</v>
      </c>
      <c r="B15" s="42" t="s">
        <v>63</v>
      </c>
      <c r="C15" s="42" t="s">
        <v>7</v>
      </c>
      <c r="D15" s="42" t="s">
        <v>52</v>
      </c>
      <c r="E15" s="43" t="s">
        <v>36</v>
      </c>
      <c r="F15" s="48" t="s">
        <v>64</v>
      </c>
      <c r="G15" s="45">
        <v>923300</v>
      </c>
      <c r="H15" s="45">
        <v>923300</v>
      </c>
      <c r="I15" s="45">
        <v>923300</v>
      </c>
    </row>
    <row r="16" spans="1:9" ht="40.5" hidden="1">
      <c r="A16" s="41" t="s">
        <v>49</v>
      </c>
      <c r="B16" s="42" t="s">
        <v>138</v>
      </c>
      <c r="C16" s="42" t="s">
        <v>7</v>
      </c>
      <c r="D16" s="42" t="s">
        <v>52</v>
      </c>
      <c r="E16" s="43" t="s">
        <v>36</v>
      </c>
      <c r="F16" s="48" t="s">
        <v>141</v>
      </c>
      <c r="G16" s="45"/>
      <c r="H16" s="45"/>
      <c r="I16" s="45"/>
    </row>
    <row r="17" spans="1:9" ht="30" hidden="1">
      <c r="A17" s="41" t="s">
        <v>49</v>
      </c>
      <c r="B17" s="42" t="s">
        <v>139</v>
      </c>
      <c r="C17" s="42" t="s">
        <v>7</v>
      </c>
      <c r="D17" s="42" t="s">
        <v>52</v>
      </c>
      <c r="E17" s="43" t="s">
        <v>36</v>
      </c>
      <c r="F17" s="48" t="s">
        <v>142</v>
      </c>
      <c r="G17" s="45"/>
      <c r="H17" s="45"/>
      <c r="I17" s="45"/>
    </row>
    <row r="18" spans="1:9" ht="30" hidden="1">
      <c r="A18" s="41" t="s">
        <v>49</v>
      </c>
      <c r="B18" s="42" t="s">
        <v>140</v>
      </c>
      <c r="C18" s="42" t="s">
        <v>7</v>
      </c>
      <c r="D18" s="42" t="s">
        <v>52</v>
      </c>
      <c r="E18" s="43" t="s">
        <v>36</v>
      </c>
      <c r="F18" s="48" t="s">
        <v>143</v>
      </c>
      <c r="G18" s="45"/>
      <c r="H18" s="45"/>
      <c r="I18" s="45"/>
    </row>
    <row r="19" spans="1:9" ht="12.75">
      <c r="A19" s="41" t="s">
        <v>49</v>
      </c>
      <c r="B19" s="42" t="s">
        <v>65</v>
      </c>
      <c r="C19" s="42" t="s">
        <v>51</v>
      </c>
      <c r="D19" s="42" t="s">
        <v>52</v>
      </c>
      <c r="E19" s="43" t="s">
        <v>49</v>
      </c>
      <c r="F19" s="44" t="s">
        <v>66</v>
      </c>
      <c r="G19" s="45">
        <f>G20+G22</f>
        <v>50000</v>
      </c>
      <c r="H19" s="45">
        <f>H20+H22</f>
        <v>9000</v>
      </c>
      <c r="I19" s="45">
        <f>I20+I22</f>
        <v>0</v>
      </c>
    </row>
    <row r="20" spans="1:9" ht="12.75">
      <c r="A20" s="41" t="s">
        <v>49</v>
      </c>
      <c r="B20" s="42" t="s">
        <v>67</v>
      </c>
      <c r="C20" s="46" t="s">
        <v>9</v>
      </c>
      <c r="D20" s="42" t="s">
        <v>52</v>
      </c>
      <c r="E20" s="47" t="s">
        <v>36</v>
      </c>
      <c r="F20" s="44" t="s">
        <v>68</v>
      </c>
      <c r="G20" s="45">
        <f>G21</f>
        <v>50000</v>
      </c>
      <c r="H20" s="45">
        <f>H21</f>
        <v>9000</v>
      </c>
      <c r="I20" s="45">
        <f>I21</f>
        <v>0</v>
      </c>
    </row>
    <row r="21" spans="1:9" ht="12.75">
      <c r="A21" s="41" t="s">
        <v>49</v>
      </c>
      <c r="B21" s="42" t="s">
        <v>69</v>
      </c>
      <c r="C21" s="42" t="s">
        <v>9</v>
      </c>
      <c r="D21" s="42" t="s">
        <v>52</v>
      </c>
      <c r="E21" s="43" t="s">
        <v>36</v>
      </c>
      <c r="F21" s="44" t="s">
        <v>68</v>
      </c>
      <c r="G21" s="45">
        <v>50000</v>
      </c>
      <c r="H21" s="45">
        <v>9000</v>
      </c>
      <c r="I21" s="45">
        <v>0</v>
      </c>
    </row>
    <row r="22" spans="1:9" ht="12.75" hidden="1">
      <c r="A22" s="41" t="s">
        <v>49</v>
      </c>
      <c r="B22" s="42" t="s">
        <v>70</v>
      </c>
      <c r="C22" s="46" t="s">
        <v>7</v>
      </c>
      <c r="D22" s="42" t="s">
        <v>52</v>
      </c>
      <c r="E22" s="47" t="s">
        <v>36</v>
      </c>
      <c r="F22" s="44" t="s">
        <v>71</v>
      </c>
      <c r="G22" s="45">
        <f>G23</f>
        <v>0</v>
      </c>
      <c r="H22" s="45">
        <f>H23</f>
        <v>0</v>
      </c>
      <c r="I22" s="45">
        <f>I23</f>
        <v>0</v>
      </c>
    </row>
    <row r="23" spans="1:9" ht="12.75" hidden="1">
      <c r="A23" s="41" t="s">
        <v>49</v>
      </c>
      <c r="B23" s="42" t="s">
        <v>72</v>
      </c>
      <c r="C23" s="42" t="s">
        <v>7</v>
      </c>
      <c r="D23" s="42" t="s">
        <v>52</v>
      </c>
      <c r="E23" s="43" t="s">
        <v>36</v>
      </c>
      <c r="F23" s="44" t="s">
        <v>71</v>
      </c>
      <c r="G23" s="45">
        <v>0</v>
      </c>
      <c r="H23" s="45">
        <v>0</v>
      </c>
      <c r="I23" s="45">
        <v>0</v>
      </c>
    </row>
    <row r="24" spans="1:9" ht="12.75">
      <c r="A24" s="41" t="s">
        <v>49</v>
      </c>
      <c r="B24" s="42" t="s">
        <v>73</v>
      </c>
      <c r="C24" s="42" t="s">
        <v>51</v>
      </c>
      <c r="D24" s="42" t="s">
        <v>52</v>
      </c>
      <c r="E24" s="43" t="s">
        <v>49</v>
      </c>
      <c r="F24" s="44" t="s">
        <v>74</v>
      </c>
      <c r="G24" s="45">
        <f>G25+G29+G27</f>
        <v>105000</v>
      </c>
      <c r="H24" s="45">
        <f>H25+H29+H27</f>
        <v>105000</v>
      </c>
      <c r="I24" s="45">
        <f>I25+I29+I27</f>
        <v>106000</v>
      </c>
    </row>
    <row r="25" spans="1:9" ht="12.75">
      <c r="A25" s="41" t="s">
        <v>49</v>
      </c>
      <c r="B25" s="42" t="s">
        <v>75</v>
      </c>
      <c r="C25" s="42" t="s">
        <v>51</v>
      </c>
      <c r="D25" s="42" t="s">
        <v>52</v>
      </c>
      <c r="E25" s="47" t="s">
        <v>36</v>
      </c>
      <c r="F25" s="44" t="s">
        <v>76</v>
      </c>
      <c r="G25" s="45">
        <f>G26</f>
        <v>50000</v>
      </c>
      <c r="H25" s="45">
        <f>H26</f>
        <v>50000</v>
      </c>
      <c r="I25" s="45">
        <f>I26</f>
        <v>51000</v>
      </c>
    </row>
    <row r="26" spans="1:9" ht="20.25">
      <c r="A26" s="41" t="s">
        <v>49</v>
      </c>
      <c r="B26" s="42" t="s">
        <v>77</v>
      </c>
      <c r="C26" s="42" t="s">
        <v>1</v>
      </c>
      <c r="D26" s="42" t="s">
        <v>52</v>
      </c>
      <c r="E26" s="43" t="s">
        <v>36</v>
      </c>
      <c r="F26" s="44" t="s">
        <v>170</v>
      </c>
      <c r="G26" s="45">
        <v>50000</v>
      </c>
      <c r="H26" s="45">
        <v>50000</v>
      </c>
      <c r="I26" s="45">
        <v>51000</v>
      </c>
    </row>
    <row r="27" spans="1:9" ht="12.75">
      <c r="A27" s="41" t="s">
        <v>49</v>
      </c>
      <c r="B27" s="42" t="s">
        <v>180</v>
      </c>
      <c r="C27" s="42" t="s">
        <v>9</v>
      </c>
      <c r="D27" s="42" t="s">
        <v>52</v>
      </c>
      <c r="E27" s="43" t="s">
        <v>36</v>
      </c>
      <c r="F27" s="44" t="s">
        <v>181</v>
      </c>
      <c r="G27" s="45">
        <v>12000</v>
      </c>
      <c r="H27" s="45">
        <v>12000</v>
      </c>
      <c r="I27" s="45">
        <v>12000</v>
      </c>
    </row>
    <row r="28" spans="1:9" ht="12.75">
      <c r="A28" s="41" t="s">
        <v>49</v>
      </c>
      <c r="B28" s="42" t="s">
        <v>182</v>
      </c>
      <c r="C28" s="42" t="s">
        <v>9</v>
      </c>
      <c r="D28" s="42" t="s">
        <v>52</v>
      </c>
      <c r="E28" s="43" t="s">
        <v>36</v>
      </c>
      <c r="F28" s="44" t="s">
        <v>183</v>
      </c>
      <c r="G28" s="45">
        <v>12000</v>
      </c>
      <c r="H28" s="45">
        <v>12000</v>
      </c>
      <c r="I28" s="45">
        <v>12000</v>
      </c>
    </row>
    <row r="29" spans="1:9" ht="12.75">
      <c r="A29" s="41" t="s">
        <v>49</v>
      </c>
      <c r="B29" s="42" t="s">
        <v>78</v>
      </c>
      <c r="C29" s="42" t="s">
        <v>51</v>
      </c>
      <c r="D29" s="42" t="s">
        <v>52</v>
      </c>
      <c r="E29" s="47" t="s">
        <v>36</v>
      </c>
      <c r="F29" s="44" t="s">
        <v>79</v>
      </c>
      <c r="G29" s="45">
        <f>G30+G32</f>
        <v>43000</v>
      </c>
      <c r="H29" s="45">
        <f>H30+H32</f>
        <v>43000</v>
      </c>
      <c r="I29" s="45">
        <f>I30+I32</f>
        <v>43000</v>
      </c>
    </row>
    <row r="30" spans="1:9" ht="12.75">
      <c r="A30" s="41" t="s">
        <v>49</v>
      </c>
      <c r="B30" s="46" t="s">
        <v>80</v>
      </c>
      <c r="C30" s="46" t="s">
        <v>51</v>
      </c>
      <c r="D30" s="42" t="s">
        <v>52</v>
      </c>
      <c r="E30" s="43" t="s">
        <v>36</v>
      </c>
      <c r="F30" s="48" t="s">
        <v>81</v>
      </c>
      <c r="G30" s="45">
        <f>G31</f>
        <v>36000</v>
      </c>
      <c r="H30" s="45">
        <f>H31</f>
        <v>36000</v>
      </c>
      <c r="I30" s="45">
        <f>I31</f>
        <v>36000</v>
      </c>
    </row>
    <row r="31" spans="1:9" ht="20.25">
      <c r="A31" s="41" t="s">
        <v>49</v>
      </c>
      <c r="B31" s="42" t="s">
        <v>82</v>
      </c>
      <c r="C31" s="42" t="s">
        <v>1</v>
      </c>
      <c r="D31" s="42" t="s">
        <v>52</v>
      </c>
      <c r="E31" s="43" t="s">
        <v>36</v>
      </c>
      <c r="F31" s="44" t="s">
        <v>171</v>
      </c>
      <c r="G31" s="45">
        <v>36000</v>
      </c>
      <c r="H31" s="45">
        <v>36000</v>
      </c>
      <c r="I31" s="45">
        <v>36000</v>
      </c>
    </row>
    <row r="32" spans="1:9" ht="12.75">
      <c r="A32" s="41" t="s">
        <v>49</v>
      </c>
      <c r="B32" s="46" t="s">
        <v>83</v>
      </c>
      <c r="C32" s="46" t="s">
        <v>51</v>
      </c>
      <c r="D32" s="42" t="s">
        <v>52</v>
      </c>
      <c r="E32" s="43" t="s">
        <v>36</v>
      </c>
      <c r="F32" s="48" t="s">
        <v>84</v>
      </c>
      <c r="G32" s="45">
        <f>G33</f>
        <v>7000</v>
      </c>
      <c r="H32" s="45">
        <f>H33</f>
        <v>7000</v>
      </c>
      <c r="I32" s="45">
        <f>I33</f>
        <v>7000</v>
      </c>
    </row>
    <row r="33" spans="1:9" ht="20.25">
      <c r="A33" s="41" t="s">
        <v>49</v>
      </c>
      <c r="B33" s="42" t="s">
        <v>85</v>
      </c>
      <c r="C33" s="42" t="s">
        <v>1</v>
      </c>
      <c r="D33" s="42" t="s">
        <v>52</v>
      </c>
      <c r="E33" s="43" t="s">
        <v>36</v>
      </c>
      <c r="F33" s="48" t="s">
        <v>172</v>
      </c>
      <c r="G33" s="45">
        <v>7000</v>
      </c>
      <c r="H33" s="45">
        <v>7000</v>
      </c>
      <c r="I33" s="45">
        <v>7000</v>
      </c>
    </row>
    <row r="34" spans="1:9" ht="12.75">
      <c r="A34" s="41" t="s">
        <v>49</v>
      </c>
      <c r="B34" s="42" t="s">
        <v>86</v>
      </c>
      <c r="C34" s="42" t="s">
        <v>51</v>
      </c>
      <c r="D34" s="42" t="s">
        <v>52</v>
      </c>
      <c r="E34" s="43" t="s">
        <v>49</v>
      </c>
      <c r="F34" s="44" t="s">
        <v>87</v>
      </c>
      <c r="G34" s="45">
        <f aca="true" t="shared" si="1" ref="G34:I35">G35</f>
        <v>10000</v>
      </c>
      <c r="H34" s="45">
        <f t="shared" si="1"/>
        <v>10000</v>
      </c>
      <c r="I34" s="45">
        <f t="shared" si="1"/>
        <v>10000</v>
      </c>
    </row>
    <row r="35" spans="1:9" ht="20.25">
      <c r="A35" s="41" t="s">
        <v>49</v>
      </c>
      <c r="B35" s="42" t="s">
        <v>88</v>
      </c>
      <c r="C35" s="46" t="s">
        <v>7</v>
      </c>
      <c r="D35" s="42" t="s">
        <v>52</v>
      </c>
      <c r="E35" s="47" t="s">
        <v>36</v>
      </c>
      <c r="F35" s="48" t="s">
        <v>89</v>
      </c>
      <c r="G35" s="45">
        <f t="shared" si="1"/>
        <v>10000</v>
      </c>
      <c r="H35" s="45">
        <f t="shared" si="1"/>
        <v>10000</v>
      </c>
      <c r="I35" s="45">
        <f t="shared" si="1"/>
        <v>10000</v>
      </c>
    </row>
    <row r="36" spans="1:9" ht="40.5">
      <c r="A36" s="41" t="s">
        <v>49</v>
      </c>
      <c r="B36" s="42" t="s">
        <v>90</v>
      </c>
      <c r="C36" s="42" t="s">
        <v>7</v>
      </c>
      <c r="D36" s="42" t="s">
        <v>52</v>
      </c>
      <c r="E36" s="43" t="s">
        <v>36</v>
      </c>
      <c r="F36" s="44" t="s">
        <v>91</v>
      </c>
      <c r="G36" s="45">
        <v>10000</v>
      </c>
      <c r="H36" s="45">
        <v>10000</v>
      </c>
      <c r="I36" s="45">
        <v>10000</v>
      </c>
    </row>
    <row r="37" spans="1:9" ht="20.25">
      <c r="A37" s="41" t="s">
        <v>49</v>
      </c>
      <c r="B37" s="42" t="s">
        <v>92</v>
      </c>
      <c r="C37" s="42" t="s">
        <v>51</v>
      </c>
      <c r="D37" s="42" t="s">
        <v>52</v>
      </c>
      <c r="E37" s="43" t="s">
        <v>49</v>
      </c>
      <c r="F37" s="44" t="s">
        <v>93</v>
      </c>
      <c r="G37" s="45">
        <f>G38+G43</f>
        <v>460000</v>
      </c>
      <c r="H37" s="45">
        <f>H38+H43</f>
        <v>460000</v>
      </c>
      <c r="I37" s="45">
        <f>I38+I43</f>
        <v>460000</v>
      </c>
    </row>
    <row r="38" spans="1:9" ht="40.5">
      <c r="A38" s="41" t="s">
        <v>49</v>
      </c>
      <c r="B38" s="42" t="s">
        <v>94</v>
      </c>
      <c r="C38" s="42" t="s">
        <v>51</v>
      </c>
      <c r="D38" s="42" t="s">
        <v>52</v>
      </c>
      <c r="E38" s="47" t="s">
        <v>35</v>
      </c>
      <c r="F38" s="48" t="s">
        <v>95</v>
      </c>
      <c r="G38" s="45">
        <f>G39+G41</f>
        <v>130000</v>
      </c>
      <c r="H38" s="45">
        <f>H39+H41</f>
        <v>130000</v>
      </c>
      <c r="I38" s="45">
        <f>I39+I41</f>
        <v>130000</v>
      </c>
    </row>
    <row r="39" spans="1:9" ht="30" hidden="1">
      <c r="A39" s="41" t="s">
        <v>49</v>
      </c>
      <c r="B39" s="46" t="s">
        <v>96</v>
      </c>
      <c r="C39" s="46" t="s">
        <v>51</v>
      </c>
      <c r="D39" s="42" t="s">
        <v>52</v>
      </c>
      <c r="E39" s="43" t="s">
        <v>35</v>
      </c>
      <c r="F39" s="48" t="s">
        <v>97</v>
      </c>
      <c r="G39" s="45">
        <f>G40</f>
        <v>0</v>
      </c>
      <c r="H39" s="45">
        <f>H40</f>
        <v>0</v>
      </c>
      <c r="I39" s="45">
        <f>I40</f>
        <v>0</v>
      </c>
    </row>
    <row r="40" spans="1:9" ht="40.5" hidden="1">
      <c r="A40" s="41" t="s">
        <v>49</v>
      </c>
      <c r="B40" s="42" t="s">
        <v>98</v>
      </c>
      <c r="C40" s="42" t="s">
        <v>2</v>
      </c>
      <c r="D40" s="42" t="s">
        <v>52</v>
      </c>
      <c r="E40" s="43" t="s">
        <v>35</v>
      </c>
      <c r="F40" s="48" t="s">
        <v>99</v>
      </c>
      <c r="G40" s="45">
        <v>0</v>
      </c>
      <c r="H40" s="45">
        <v>0</v>
      </c>
      <c r="I40" s="45">
        <v>0</v>
      </c>
    </row>
    <row r="41" spans="1:9" ht="40.5">
      <c r="A41" s="41" t="s">
        <v>49</v>
      </c>
      <c r="B41" s="46" t="s">
        <v>100</v>
      </c>
      <c r="C41" s="46" t="s">
        <v>51</v>
      </c>
      <c r="D41" s="42" t="s">
        <v>52</v>
      </c>
      <c r="E41" s="43" t="s">
        <v>35</v>
      </c>
      <c r="F41" s="48" t="s">
        <v>101</v>
      </c>
      <c r="G41" s="45">
        <f>G42</f>
        <v>130000</v>
      </c>
      <c r="H41" s="45">
        <f>H42</f>
        <v>130000</v>
      </c>
      <c r="I41" s="45">
        <f>I42</f>
        <v>130000</v>
      </c>
    </row>
    <row r="42" spans="1:9" ht="30">
      <c r="A42" s="41" t="s">
        <v>49</v>
      </c>
      <c r="B42" s="42" t="s">
        <v>102</v>
      </c>
      <c r="C42" s="42" t="s">
        <v>1</v>
      </c>
      <c r="D42" s="42" t="s">
        <v>52</v>
      </c>
      <c r="E42" s="43" t="s">
        <v>35</v>
      </c>
      <c r="F42" s="48" t="s">
        <v>173</v>
      </c>
      <c r="G42" s="45">
        <v>130000</v>
      </c>
      <c r="H42" s="45">
        <v>130000</v>
      </c>
      <c r="I42" s="45">
        <v>130000</v>
      </c>
    </row>
    <row r="43" spans="1:9" ht="40.5">
      <c r="A43" s="41" t="s">
        <v>49</v>
      </c>
      <c r="B43" s="42" t="s">
        <v>103</v>
      </c>
      <c r="C43" s="42" t="s">
        <v>51</v>
      </c>
      <c r="D43" s="42" t="s">
        <v>52</v>
      </c>
      <c r="E43" s="47" t="s">
        <v>35</v>
      </c>
      <c r="F43" s="48" t="s">
        <v>104</v>
      </c>
      <c r="G43" s="45">
        <f aca="true" t="shared" si="2" ref="G43:I44">G44</f>
        <v>330000</v>
      </c>
      <c r="H43" s="45">
        <f t="shared" si="2"/>
        <v>330000</v>
      </c>
      <c r="I43" s="45">
        <f t="shared" si="2"/>
        <v>330000</v>
      </c>
    </row>
    <row r="44" spans="1:9" ht="40.5">
      <c r="A44" s="41" t="s">
        <v>49</v>
      </c>
      <c r="B44" s="46" t="s">
        <v>105</v>
      </c>
      <c r="C44" s="42" t="s">
        <v>51</v>
      </c>
      <c r="D44" s="42" t="s">
        <v>52</v>
      </c>
      <c r="E44" s="47" t="s">
        <v>35</v>
      </c>
      <c r="F44" s="48" t="s">
        <v>106</v>
      </c>
      <c r="G44" s="45">
        <f t="shared" si="2"/>
        <v>330000</v>
      </c>
      <c r="H44" s="45">
        <f t="shared" si="2"/>
        <v>330000</v>
      </c>
      <c r="I44" s="45">
        <f t="shared" si="2"/>
        <v>330000</v>
      </c>
    </row>
    <row r="45" spans="1:9" ht="40.5">
      <c r="A45" s="41" t="s">
        <v>49</v>
      </c>
      <c r="B45" s="42" t="s">
        <v>107</v>
      </c>
      <c r="C45" s="42" t="s">
        <v>1</v>
      </c>
      <c r="D45" s="42" t="s">
        <v>52</v>
      </c>
      <c r="E45" s="43" t="s">
        <v>35</v>
      </c>
      <c r="F45" s="48" t="s">
        <v>174</v>
      </c>
      <c r="G45" s="45">
        <v>330000</v>
      </c>
      <c r="H45" s="45">
        <v>330000</v>
      </c>
      <c r="I45" s="45">
        <v>330000</v>
      </c>
    </row>
    <row r="46" spans="1:9" ht="12.75">
      <c r="A46" s="41" t="s">
        <v>49</v>
      </c>
      <c r="B46" s="42" t="s">
        <v>108</v>
      </c>
      <c r="C46" s="42" t="s">
        <v>51</v>
      </c>
      <c r="D46" s="42" t="s">
        <v>52</v>
      </c>
      <c r="E46" s="43" t="s">
        <v>49</v>
      </c>
      <c r="F46" s="44" t="s">
        <v>166</v>
      </c>
      <c r="G46" s="45">
        <f>G47+G50</f>
        <v>18000</v>
      </c>
      <c r="H46" s="45">
        <f aca="true" t="shared" si="3" ref="H46:I48">H47</f>
        <v>19000</v>
      </c>
      <c r="I46" s="45">
        <f t="shared" si="3"/>
        <v>19000</v>
      </c>
    </row>
    <row r="47" spans="1:9" ht="12.75">
      <c r="A47" s="41" t="s">
        <v>49</v>
      </c>
      <c r="B47" s="42" t="s">
        <v>109</v>
      </c>
      <c r="C47" s="42" t="s">
        <v>51</v>
      </c>
      <c r="D47" s="42" t="s">
        <v>52</v>
      </c>
      <c r="E47" s="47" t="s">
        <v>110</v>
      </c>
      <c r="F47" s="48" t="s">
        <v>111</v>
      </c>
      <c r="G47" s="45">
        <f>G48</f>
        <v>18000</v>
      </c>
      <c r="H47" s="45">
        <f t="shared" si="3"/>
        <v>19000</v>
      </c>
      <c r="I47" s="45">
        <f t="shared" si="3"/>
        <v>19000</v>
      </c>
    </row>
    <row r="48" spans="1:9" ht="12.75">
      <c r="A48" s="41" t="s">
        <v>49</v>
      </c>
      <c r="B48" s="46" t="s">
        <v>112</v>
      </c>
      <c r="C48" s="46" t="s">
        <v>51</v>
      </c>
      <c r="D48" s="42" t="s">
        <v>52</v>
      </c>
      <c r="E48" s="43" t="s">
        <v>110</v>
      </c>
      <c r="F48" s="48" t="s">
        <v>113</v>
      </c>
      <c r="G48" s="45">
        <f>G49</f>
        <v>18000</v>
      </c>
      <c r="H48" s="45">
        <f t="shared" si="3"/>
        <v>19000</v>
      </c>
      <c r="I48" s="45">
        <f t="shared" si="3"/>
        <v>19000</v>
      </c>
    </row>
    <row r="49" spans="1:9" ht="20.25">
      <c r="A49" s="41" t="s">
        <v>49</v>
      </c>
      <c r="B49" s="42" t="s">
        <v>114</v>
      </c>
      <c r="C49" s="42" t="s">
        <v>1</v>
      </c>
      <c r="D49" s="42" t="s">
        <v>52</v>
      </c>
      <c r="E49" s="43" t="s">
        <v>110</v>
      </c>
      <c r="F49" s="48" t="s">
        <v>175</v>
      </c>
      <c r="G49" s="45">
        <v>18000</v>
      </c>
      <c r="H49" s="45">
        <v>19000</v>
      </c>
      <c r="I49" s="45">
        <v>19000</v>
      </c>
    </row>
    <row r="50" spans="1:9" s="23" customFormat="1" ht="12.75" hidden="1">
      <c r="A50" s="49" t="s">
        <v>49</v>
      </c>
      <c r="B50" s="46" t="s">
        <v>147</v>
      </c>
      <c r="C50" s="46" t="s">
        <v>51</v>
      </c>
      <c r="D50" s="46" t="s">
        <v>52</v>
      </c>
      <c r="E50" s="47" t="s">
        <v>110</v>
      </c>
      <c r="F50" s="48" t="s">
        <v>148</v>
      </c>
      <c r="G50" s="50">
        <f aca="true" t="shared" si="4" ref="G50:I51">G51</f>
        <v>0</v>
      </c>
      <c r="H50" s="50">
        <f t="shared" si="4"/>
        <v>0</v>
      </c>
      <c r="I50" s="50">
        <f t="shared" si="4"/>
        <v>0</v>
      </c>
    </row>
    <row r="51" spans="1:9" ht="12.75" hidden="1">
      <c r="A51" s="41" t="s">
        <v>49</v>
      </c>
      <c r="B51" s="42">
        <v>11302990</v>
      </c>
      <c r="C51" s="42" t="s">
        <v>51</v>
      </c>
      <c r="D51" s="42" t="s">
        <v>52</v>
      </c>
      <c r="E51" s="47" t="s">
        <v>110</v>
      </c>
      <c r="F51" s="44" t="s">
        <v>149</v>
      </c>
      <c r="G51" s="45">
        <f t="shared" si="4"/>
        <v>0</v>
      </c>
      <c r="H51" s="45">
        <f t="shared" si="4"/>
        <v>0</v>
      </c>
      <c r="I51" s="45">
        <f t="shared" si="4"/>
        <v>0</v>
      </c>
    </row>
    <row r="52" spans="1:9" ht="12.75" hidden="1">
      <c r="A52" s="41" t="s">
        <v>49</v>
      </c>
      <c r="B52" s="42">
        <v>11302995</v>
      </c>
      <c r="C52" s="42" t="s">
        <v>2</v>
      </c>
      <c r="D52" s="42" t="s">
        <v>52</v>
      </c>
      <c r="E52" s="43" t="s">
        <v>110</v>
      </c>
      <c r="F52" s="44" t="s">
        <v>150</v>
      </c>
      <c r="G52" s="45"/>
      <c r="H52" s="45"/>
      <c r="I52" s="45"/>
    </row>
    <row r="53" spans="1:9" ht="12.75" hidden="1">
      <c r="A53" s="41" t="s">
        <v>49</v>
      </c>
      <c r="B53" s="42" t="s">
        <v>115</v>
      </c>
      <c r="C53" s="42" t="s">
        <v>51</v>
      </c>
      <c r="D53" s="42" t="s">
        <v>52</v>
      </c>
      <c r="E53" s="43" t="s">
        <v>49</v>
      </c>
      <c r="F53" s="44" t="s">
        <v>116</v>
      </c>
      <c r="G53" s="45">
        <f>G57+G54</f>
        <v>0</v>
      </c>
      <c r="H53" s="45">
        <f>H57</f>
        <v>0</v>
      </c>
      <c r="I53" s="45">
        <f>I57</f>
        <v>0</v>
      </c>
    </row>
    <row r="54" spans="1:9" ht="40.5" hidden="1">
      <c r="A54" s="41" t="s">
        <v>49</v>
      </c>
      <c r="B54" s="42" t="s">
        <v>151</v>
      </c>
      <c r="C54" s="42" t="s">
        <v>51</v>
      </c>
      <c r="D54" s="42" t="s">
        <v>52</v>
      </c>
      <c r="E54" s="47" t="s">
        <v>49</v>
      </c>
      <c r="F54" s="48" t="s">
        <v>153</v>
      </c>
      <c r="G54" s="45">
        <f aca="true" t="shared" si="5" ref="G54:I55">G55</f>
        <v>0</v>
      </c>
      <c r="H54" s="45">
        <f t="shared" si="5"/>
        <v>0</v>
      </c>
      <c r="I54" s="45">
        <f t="shared" si="5"/>
        <v>0</v>
      </c>
    </row>
    <row r="55" spans="1:9" ht="40.5" hidden="1">
      <c r="A55" s="41" t="s">
        <v>49</v>
      </c>
      <c r="B55" s="46" t="s">
        <v>157</v>
      </c>
      <c r="C55" s="42" t="s">
        <v>2</v>
      </c>
      <c r="D55" s="42" t="s">
        <v>52</v>
      </c>
      <c r="E55" s="47" t="s">
        <v>152</v>
      </c>
      <c r="F55" s="48" t="s">
        <v>156</v>
      </c>
      <c r="G55" s="45">
        <f t="shared" si="5"/>
        <v>0</v>
      </c>
      <c r="H55" s="45">
        <f t="shared" si="5"/>
        <v>0</v>
      </c>
      <c r="I55" s="45">
        <f t="shared" si="5"/>
        <v>0</v>
      </c>
    </row>
    <row r="56" spans="1:9" ht="40.5" hidden="1">
      <c r="A56" s="41" t="s">
        <v>49</v>
      </c>
      <c r="B56" s="42" t="s">
        <v>155</v>
      </c>
      <c r="C56" s="42" t="s">
        <v>2</v>
      </c>
      <c r="D56" s="42" t="s">
        <v>52</v>
      </c>
      <c r="E56" s="43" t="s">
        <v>152</v>
      </c>
      <c r="F56" s="48" t="s">
        <v>154</v>
      </c>
      <c r="G56" s="45"/>
      <c r="H56" s="45"/>
      <c r="I56" s="45"/>
    </row>
    <row r="57" spans="1:9" ht="20.25" hidden="1">
      <c r="A57" s="41" t="s">
        <v>49</v>
      </c>
      <c r="B57" s="42" t="s">
        <v>117</v>
      </c>
      <c r="C57" s="42" t="s">
        <v>51</v>
      </c>
      <c r="D57" s="42" t="s">
        <v>52</v>
      </c>
      <c r="E57" s="47" t="s">
        <v>118</v>
      </c>
      <c r="F57" s="48" t="s">
        <v>119</v>
      </c>
      <c r="G57" s="45">
        <f aca="true" t="shared" si="6" ref="G57:I58">G58</f>
        <v>0</v>
      </c>
      <c r="H57" s="45">
        <f t="shared" si="6"/>
        <v>0</v>
      </c>
      <c r="I57" s="45">
        <f t="shared" si="6"/>
        <v>0</v>
      </c>
    </row>
    <row r="58" spans="1:9" ht="20.25" hidden="1">
      <c r="A58" s="41" t="s">
        <v>49</v>
      </c>
      <c r="B58" s="46" t="s">
        <v>120</v>
      </c>
      <c r="C58" s="42" t="s">
        <v>51</v>
      </c>
      <c r="D58" s="42" t="s">
        <v>52</v>
      </c>
      <c r="E58" s="47" t="s">
        <v>118</v>
      </c>
      <c r="F58" s="48" t="s">
        <v>121</v>
      </c>
      <c r="G58" s="45">
        <f t="shared" si="6"/>
        <v>0</v>
      </c>
      <c r="H58" s="45">
        <f t="shared" si="6"/>
        <v>0</v>
      </c>
      <c r="I58" s="45">
        <f t="shared" si="6"/>
        <v>0</v>
      </c>
    </row>
    <row r="59" spans="1:9" ht="20.25" hidden="1">
      <c r="A59" s="41" t="s">
        <v>49</v>
      </c>
      <c r="B59" s="42" t="s">
        <v>122</v>
      </c>
      <c r="C59" s="42" t="s">
        <v>2</v>
      </c>
      <c r="D59" s="42" t="s">
        <v>52</v>
      </c>
      <c r="E59" s="43" t="s">
        <v>118</v>
      </c>
      <c r="F59" s="48" t="s">
        <v>123</v>
      </c>
      <c r="G59" s="45">
        <v>0</v>
      </c>
      <c r="H59" s="45">
        <v>0</v>
      </c>
      <c r="I59" s="45">
        <v>0</v>
      </c>
    </row>
    <row r="60" spans="1:9" ht="12.75">
      <c r="A60" s="41" t="s">
        <v>49</v>
      </c>
      <c r="B60" s="42" t="s">
        <v>124</v>
      </c>
      <c r="C60" s="42" t="s">
        <v>51</v>
      </c>
      <c r="D60" s="42" t="s">
        <v>52</v>
      </c>
      <c r="E60" s="43" t="s">
        <v>49</v>
      </c>
      <c r="F60" s="44" t="s">
        <v>125</v>
      </c>
      <c r="G60" s="45">
        <f>G61</f>
        <v>33109004.86</v>
      </c>
      <c r="H60" s="45">
        <f>H61</f>
        <v>33814166.67</v>
      </c>
      <c r="I60" s="45">
        <f>I61</f>
        <v>33086066.67</v>
      </c>
    </row>
    <row r="61" spans="1:9" ht="20.25">
      <c r="A61" s="41" t="s">
        <v>49</v>
      </c>
      <c r="B61" s="42" t="s">
        <v>126</v>
      </c>
      <c r="C61" s="42" t="s">
        <v>51</v>
      </c>
      <c r="D61" s="42" t="s">
        <v>52</v>
      </c>
      <c r="E61" s="43" t="s">
        <v>49</v>
      </c>
      <c r="F61" s="44" t="s">
        <v>127</v>
      </c>
      <c r="G61" s="45">
        <f>G62+G67+G72</f>
        <v>33109004.86</v>
      </c>
      <c r="H61" s="45">
        <f>H62+H67+H72</f>
        <v>33814166.67</v>
      </c>
      <c r="I61" s="45">
        <f>I62+I67+I72</f>
        <v>33086066.67</v>
      </c>
    </row>
    <row r="62" spans="1:9" ht="12.75">
      <c r="A62" s="41" t="s">
        <v>49</v>
      </c>
      <c r="B62" s="42">
        <v>20210000</v>
      </c>
      <c r="C62" s="42" t="s">
        <v>51</v>
      </c>
      <c r="D62" s="42" t="s">
        <v>52</v>
      </c>
      <c r="E62" s="43" t="s">
        <v>162</v>
      </c>
      <c r="F62" s="44" t="s">
        <v>164</v>
      </c>
      <c r="G62" s="45">
        <f>G63+G65</f>
        <v>13849600</v>
      </c>
      <c r="H62" s="45">
        <f>H64</f>
        <v>12703900</v>
      </c>
      <c r="I62" s="45">
        <f>I64</f>
        <v>13885300</v>
      </c>
    </row>
    <row r="63" spans="1:9" ht="12.75">
      <c r="A63" s="41" t="s">
        <v>49</v>
      </c>
      <c r="B63" s="42" t="s">
        <v>128</v>
      </c>
      <c r="C63" s="42" t="s">
        <v>51</v>
      </c>
      <c r="D63" s="42" t="s">
        <v>52</v>
      </c>
      <c r="E63" s="43" t="s">
        <v>162</v>
      </c>
      <c r="F63" s="44" t="s">
        <v>129</v>
      </c>
      <c r="G63" s="45">
        <f>G64</f>
        <v>13849600</v>
      </c>
      <c r="H63" s="45">
        <f>H64</f>
        <v>12703900</v>
      </c>
      <c r="I63" s="45">
        <f>I64</f>
        <v>13885300</v>
      </c>
    </row>
    <row r="64" spans="1:9" ht="12.75">
      <c r="A64" s="41" t="s">
        <v>49</v>
      </c>
      <c r="B64" s="42" t="s">
        <v>128</v>
      </c>
      <c r="C64" s="42" t="s">
        <v>1</v>
      </c>
      <c r="D64" s="42" t="s">
        <v>52</v>
      </c>
      <c r="E64" s="43" t="s">
        <v>162</v>
      </c>
      <c r="F64" s="44" t="s">
        <v>176</v>
      </c>
      <c r="G64" s="45">
        <v>13849600</v>
      </c>
      <c r="H64" s="45">
        <v>12703900</v>
      </c>
      <c r="I64" s="45">
        <v>13885300</v>
      </c>
    </row>
    <row r="65" spans="1:9" ht="12.75" hidden="1">
      <c r="A65" s="41" t="s">
        <v>49</v>
      </c>
      <c r="B65" s="42" t="s">
        <v>144</v>
      </c>
      <c r="C65" s="42" t="s">
        <v>51</v>
      </c>
      <c r="D65" s="42" t="s">
        <v>52</v>
      </c>
      <c r="E65" s="43" t="s">
        <v>162</v>
      </c>
      <c r="F65" s="44" t="s">
        <v>145</v>
      </c>
      <c r="G65" s="45">
        <f>G66</f>
        <v>0</v>
      </c>
      <c r="H65" s="45">
        <f>H66</f>
        <v>0</v>
      </c>
      <c r="I65" s="45">
        <f>I66</f>
        <v>0</v>
      </c>
    </row>
    <row r="66" spans="1:9" ht="20.25" hidden="1">
      <c r="A66" s="41" t="s">
        <v>49</v>
      </c>
      <c r="B66" s="42" t="s">
        <v>144</v>
      </c>
      <c r="C66" s="42" t="s">
        <v>2</v>
      </c>
      <c r="D66" s="42" t="s">
        <v>52</v>
      </c>
      <c r="E66" s="43" t="s">
        <v>162</v>
      </c>
      <c r="F66" s="44" t="s">
        <v>146</v>
      </c>
      <c r="G66" s="45"/>
      <c r="H66" s="45"/>
      <c r="I66" s="45"/>
    </row>
    <row r="67" spans="1:9" ht="12.75">
      <c r="A67" s="41" t="s">
        <v>49</v>
      </c>
      <c r="B67" s="42">
        <v>20230000</v>
      </c>
      <c r="C67" s="42" t="s">
        <v>51</v>
      </c>
      <c r="D67" s="42" t="s">
        <v>52</v>
      </c>
      <c r="E67" s="43" t="s">
        <v>162</v>
      </c>
      <c r="F67" s="44" t="s">
        <v>130</v>
      </c>
      <c r="G67" s="45">
        <f>G68+G70+G71</f>
        <v>235271.53</v>
      </c>
      <c r="H67" s="45">
        <f>H68+H70</f>
        <v>221100</v>
      </c>
      <c r="I67" s="45">
        <f>I68+I70</f>
        <v>227600</v>
      </c>
    </row>
    <row r="68" spans="1:9" ht="20.25">
      <c r="A68" s="41" t="s">
        <v>49</v>
      </c>
      <c r="B68" s="42" t="s">
        <v>131</v>
      </c>
      <c r="C68" s="42" t="s">
        <v>51</v>
      </c>
      <c r="D68" s="42" t="s">
        <v>52</v>
      </c>
      <c r="E68" s="43" t="s">
        <v>162</v>
      </c>
      <c r="F68" s="44" t="s">
        <v>132</v>
      </c>
      <c r="G68" s="45">
        <f>G69</f>
        <v>219000</v>
      </c>
      <c r="H68" s="45">
        <f>H69</f>
        <v>221100</v>
      </c>
      <c r="I68" s="45">
        <f>I69</f>
        <v>227600</v>
      </c>
    </row>
    <row r="69" spans="1:9" ht="20.25">
      <c r="A69" s="41" t="s">
        <v>49</v>
      </c>
      <c r="B69" s="42" t="s">
        <v>131</v>
      </c>
      <c r="C69" s="42" t="s">
        <v>1</v>
      </c>
      <c r="D69" s="42" t="s">
        <v>52</v>
      </c>
      <c r="E69" s="43" t="s">
        <v>162</v>
      </c>
      <c r="F69" s="44" t="s">
        <v>177</v>
      </c>
      <c r="G69" s="45">
        <v>219000</v>
      </c>
      <c r="H69" s="45">
        <v>221100</v>
      </c>
      <c r="I69" s="45">
        <v>227600</v>
      </c>
    </row>
    <row r="70" spans="1:9" ht="12.75">
      <c r="A70" s="41" t="s">
        <v>49</v>
      </c>
      <c r="B70" s="42" t="s">
        <v>133</v>
      </c>
      <c r="C70" s="42" t="s">
        <v>51</v>
      </c>
      <c r="D70" s="42" t="s">
        <v>52</v>
      </c>
      <c r="E70" s="43" t="s">
        <v>162</v>
      </c>
      <c r="F70" s="44" t="s">
        <v>134</v>
      </c>
      <c r="G70" s="45">
        <v>12998.96</v>
      </c>
      <c r="H70" s="45">
        <f>H71</f>
        <v>0</v>
      </c>
      <c r="I70" s="45">
        <f>I71</f>
        <v>0</v>
      </c>
    </row>
    <row r="71" spans="1:9" ht="20.25">
      <c r="A71" s="41" t="s">
        <v>49</v>
      </c>
      <c r="B71" s="42" t="s">
        <v>133</v>
      </c>
      <c r="C71" s="42" t="s">
        <v>1</v>
      </c>
      <c r="D71" s="42" t="s">
        <v>52</v>
      </c>
      <c r="E71" s="43" t="s">
        <v>162</v>
      </c>
      <c r="F71" s="44" t="s">
        <v>178</v>
      </c>
      <c r="G71" s="45">
        <v>3272.57</v>
      </c>
      <c r="H71" s="45">
        <v>0</v>
      </c>
      <c r="I71" s="45">
        <v>0</v>
      </c>
    </row>
    <row r="72" spans="1:9" ht="12.75">
      <c r="A72" s="41" t="s">
        <v>49</v>
      </c>
      <c r="B72" s="42">
        <v>20240000</v>
      </c>
      <c r="C72" s="42" t="s">
        <v>51</v>
      </c>
      <c r="D72" s="42" t="s">
        <v>52</v>
      </c>
      <c r="E72" s="43" t="s">
        <v>162</v>
      </c>
      <c r="F72" s="44" t="s">
        <v>0</v>
      </c>
      <c r="G72" s="45">
        <f>G75+G73</f>
        <v>19024133.33</v>
      </c>
      <c r="H72" s="45">
        <f>H75+H73</f>
        <v>20889166.67</v>
      </c>
      <c r="I72" s="45">
        <f>I75+I73</f>
        <v>18973166.67</v>
      </c>
    </row>
    <row r="73" spans="1:9" ht="30" hidden="1">
      <c r="A73" s="41" t="s">
        <v>49</v>
      </c>
      <c r="B73" s="42" t="s">
        <v>158</v>
      </c>
      <c r="C73" s="42" t="s">
        <v>51</v>
      </c>
      <c r="D73" s="42" t="s">
        <v>52</v>
      </c>
      <c r="E73" s="43" t="s">
        <v>162</v>
      </c>
      <c r="F73" s="44" t="s">
        <v>160</v>
      </c>
      <c r="G73" s="45">
        <f aca="true" t="shared" si="7" ref="G73:I75">G74</f>
        <v>0</v>
      </c>
      <c r="H73" s="45">
        <f t="shared" si="7"/>
        <v>0</v>
      </c>
      <c r="I73" s="45">
        <f t="shared" si="7"/>
        <v>0</v>
      </c>
    </row>
    <row r="74" spans="1:9" ht="30" hidden="1">
      <c r="A74" s="41" t="s">
        <v>49</v>
      </c>
      <c r="B74" s="42" t="s">
        <v>158</v>
      </c>
      <c r="C74" s="42" t="s">
        <v>2</v>
      </c>
      <c r="D74" s="42" t="s">
        <v>52</v>
      </c>
      <c r="E74" s="43" t="s">
        <v>162</v>
      </c>
      <c r="F74" s="44" t="s">
        <v>159</v>
      </c>
      <c r="G74" s="45">
        <v>0</v>
      </c>
      <c r="H74" s="45"/>
      <c r="I74" s="45"/>
    </row>
    <row r="75" spans="1:9" ht="12.75">
      <c r="A75" s="41" t="s">
        <v>49</v>
      </c>
      <c r="B75" s="42">
        <v>20249999</v>
      </c>
      <c r="C75" s="42" t="s">
        <v>51</v>
      </c>
      <c r="D75" s="42" t="s">
        <v>52</v>
      </c>
      <c r="E75" s="43" t="s">
        <v>162</v>
      </c>
      <c r="F75" s="44" t="s">
        <v>135</v>
      </c>
      <c r="G75" s="45">
        <f t="shared" si="7"/>
        <v>19024133.33</v>
      </c>
      <c r="H75" s="45">
        <f t="shared" si="7"/>
        <v>20889166.67</v>
      </c>
      <c r="I75" s="45">
        <f t="shared" si="7"/>
        <v>18973166.67</v>
      </c>
    </row>
    <row r="76" spans="1:9" ht="13.5" thickBot="1">
      <c r="A76" s="41" t="s">
        <v>49</v>
      </c>
      <c r="B76" s="42" t="s">
        <v>136</v>
      </c>
      <c r="C76" s="42" t="s">
        <v>1</v>
      </c>
      <c r="D76" s="42" t="s">
        <v>52</v>
      </c>
      <c r="E76" s="43" t="s">
        <v>162</v>
      </c>
      <c r="F76" s="44" t="s">
        <v>179</v>
      </c>
      <c r="G76" s="45">
        <v>19024133.33</v>
      </c>
      <c r="H76" s="45">
        <v>20889166.67</v>
      </c>
      <c r="I76" s="45">
        <v>18973166.67</v>
      </c>
    </row>
    <row r="77" spans="1:9" ht="13.5" thickBot="1">
      <c r="A77" s="60" t="s">
        <v>137</v>
      </c>
      <c r="B77" s="60"/>
      <c r="C77" s="60"/>
      <c r="D77" s="60"/>
      <c r="E77" s="60"/>
      <c r="F77" s="60"/>
      <c r="G77" s="51">
        <f>G60+G9</f>
        <v>35548304.86</v>
      </c>
      <c r="H77" s="51">
        <f>H60+H9</f>
        <v>36220466.67</v>
      </c>
      <c r="I77" s="51">
        <f>I60+I9</f>
        <v>35494366.67</v>
      </c>
    </row>
  </sheetData>
  <sheetProtection/>
  <mergeCells count="6">
    <mergeCell ref="B1:B3"/>
    <mergeCell ref="G1:K1"/>
    <mergeCell ref="A5:I5"/>
    <mergeCell ref="A7:E7"/>
    <mergeCell ref="A8:E8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78.28125" style="1" customWidth="1"/>
    <col min="2" max="2" width="8.28125" style="3" customWidth="1"/>
    <col min="3" max="3" width="5.7109375" style="3" customWidth="1"/>
    <col min="4" max="5" width="15.7109375" style="3" customWidth="1"/>
    <col min="6" max="16384" width="9.140625" style="1" customWidth="1"/>
  </cols>
  <sheetData>
    <row r="1" ht="15">
      <c r="B1" s="2" t="s">
        <v>190</v>
      </c>
    </row>
    <row r="2" spans="1:2" ht="15">
      <c r="A2" s="4"/>
      <c r="B2" s="2" t="s">
        <v>39</v>
      </c>
    </row>
    <row r="3" spans="1:5" ht="15">
      <c r="A3" s="4"/>
      <c r="B3" s="4" t="s">
        <v>191</v>
      </c>
      <c r="C3" s="4"/>
      <c r="D3" s="4"/>
      <c r="E3" s="4"/>
    </row>
    <row r="4" spans="1:5" ht="15">
      <c r="A4" s="4"/>
      <c r="B4" s="5"/>
      <c r="C4" s="5"/>
      <c r="D4" s="5"/>
      <c r="E4" s="5"/>
    </row>
    <row r="5" spans="1:5" ht="12.75" customHeight="1">
      <c r="A5" s="61" t="s">
        <v>187</v>
      </c>
      <c r="B5" s="61"/>
      <c r="C5" s="61"/>
      <c r="D5" s="61"/>
      <c r="E5" s="61"/>
    </row>
    <row r="6" spans="1:5" ht="12.75" customHeight="1">
      <c r="A6" s="61"/>
      <c r="B6" s="61"/>
      <c r="C6" s="61"/>
      <c r="D6" s="61"/>
      <c r="E6" s="61"/>
    </row>
    <row r="7" spans="1:5" ht="12.75" customHeight="1">
      <c r="A7" s="61"/>
      <c r="B7" s="61"/>
      <c r="C7" s="61"/>
      <c r="D7" s="61"/>
      <c r="E7" s="61"/>
    </row>
    <row r="8" spans="1:5" ht="12.75">
      <c r="A8" s="61"/>
      <c r="B8" s="61"/>
      <c r="C8" s="61"/>
      <c r="D8" s="61"/>
      <c r="E8" s="61"/>
    </row>
    <row r="9" spans="1:5" ht="12.75">
      <c r="A9" s="6"/>
      <c r="B9" s="6"/>
      <c r="C9" s="6"/>
      <c r="D9" s="6"/>
      <c r="E9" s="6"/>
    </row>
    <row r="10" spans="1:5" ht="26.25">
      <c r="A10" s="7" t="s">
        <v>3</v>
      </c>
      <c r="B10" s="7" t="s">
        <v>4</v>
      </c>
      <c r="C10" s="7" t="s">
        <v>5</v>
      </c>
      <c r="D10" s="8" t="s">
        <v>185</v>
      </c>
      <c r="E10" s="8" t="s">
        <v>186</v>
      </c>
    </row>
    <row r="11" spans="1:5" ht="12.75">
      <c r="A11" s="9">
        <v>1</v>
      </c>
      <c r="B11" s="9">
        <v>2</v>
      </c>
      <c r="C11" s="9">
        <v>3</v>
      </c>
      <c r="D11" s="10">
        <v>4</v>
      </c>
      <c r="E11" s="10">
        <v>4</v>
      </c>
    </row>
    <row r="12" spans="1:5" ht="15">
      <c r="A12" s="11" t="s">
        <v>184</v>
      </c>
      <c r="B12" s="12"/>
      <c r="C12" s="12"/>
      <c r="D12" s="27">
        <f>D13+D18+D20+D23+D26+D30+D32+D34</f>
        <v>35057305.699999996</v>
      </c>
      <c r="E12" s="27">
        <f>E13+E18+E20+E23+E26+E30+E32+E34</f>
        <v>35775105.699999996</v>
      </c>
    </row>
    <row r="13" spans="1:5" ht="15">
      <c r="A13" s="11" t="s">
        <v>6</v>
      </c>
      <c r="B13" s="13" t="s">
        <v>7</v>
      </c>
      <c r="C13" s="13"/>
      <c r="D13" s="27">
        <f>D14+D15+D16+D17</f>
        <v>8744141.24</v>
      </c>
      <c r="E13" s="27">
        <f>E14+E15+E16+E17</f>
        <v>9174781.24</v>
      </c>
    </row>
    <row r="14" spans="1:5" ht="30.75">
      <c r="A14" s="14" t="s">
        <v>8</v>
      </c>
      <c r="B14" s="15" t="s">
        <v>7</v>
      </c>
      <c r="C14" s="15" t="s">
        <v>9</v>
      </c>
      <c r="D14" s="26">
        <v>1311187.46</v>
      </c>
      <c r="E14" s="26">
        <v>1311187.46</v>
      </c>
    </row>
    <row r="15" spans="1:5" ht="33" customHeight="1">
      <c r="A15" s="14" t="s">
        <v>10</v>
      </c>
      <c r="B15" s="15" t="s">
        <v>7</v>
      </c>
      <c r="C15" s="15" t="s">
        <v>11</v>
      </c>
      <c r="D15" s="26">
        <v>5790003.46</v>
      </c>
      <c r="E15" s="26">
        <v>5790003.46</v>
      </c>
    </row>
    <row r="16" spans="1:5" ht="15">
      <c r="A16" s="16" t="s">
        <v>188</v>
      </c>
      <c r="B16" s="15" t="s">
        <v>7</v>
      </c>
      <c r="C16" s="15" t="s">
        <v>189</v>
      </c>
      <c r="D16" s="26">
        <v>50000</v>
      </c>
      <c r="E16" s="26">
        <v>50000</v>
      </c>
    </row>
    <row r="17" spans="1:5" ht="15">
      <c r="A17" s="16" t="s">
        <v>12</v>
      </c>
      <c r="B17" s="15" t="s">
        <v>7</v>
      </c>
      <c r="C17" s="15" t="s">
        <v>2</v>
      </c>
      <c r="D17" s="26">
        <v>1592950.32</v>
      </c>
      <c r="E17" s="26">
        <v>2023590.32</v>
      </c>
    </row>
    <row r="18" spans="1:5" ht="15">
      <c r="A18" s="11" t="s">
        <v>13</v>
      </c>
      <c r="B18" s="13" t="s">
        <v>9</v>
      </c>
      <c r="C18" s="13"/>
      <c r="D18" s="27">
        <f>D19</f>
        <v>245400</v>
      </c>
      <c r="E18" s="27">
        <f>E19</f>
        <v>260200</v>
      </c>
    </row>
    <row r="19" spans="1:5" ht="15">
      <c r="A19" s="16" t="s">
        <v>14</v>
      </c>
      <c r="B19" s="15" t="s">
        <v>9</v>
      </c>
      <c r="C19" s="15" t="s">
        <v>15</v>
      </c>
      <c r="D19" s="26">
        <v>245400</v>
      </c>
      <c r="E19" s="26">
        <v>260200</v>
      </c>
    </row>
    <row r="20" spans="1:5" ht="15">
      <c r="A20" s="17" t="s">
        <v>16</v>
      </c>
      <c r="B20" s="13" t="s">
        <v>15</v>
      </c>
      <c r="C20" s="13"/>
      <c r="D20" s="27">
        <f>SUM(D21:D22)</f>
        <v>11177.68</v>
      </c>
      <c r="E20" s="27">
        <f>SUM(E21:E22)</f>
        <v>11177.68</v>
      </c>
    </row>
    <row r="21" spans="1:5" ht="15">
      <c r="A21" s="18" t="s">
        <v>17</v>
      </c>
      <c r="B21" s="15" t="s">
        <v>15</v>
      </c>
      <c r="C21" s="15" t="s">
        <v>11</v>
      </c>
      <c r="D21" s="26">
        <v>9577.68</v>
      </c>
      <c r="E21" s="26">
        <v>9577.68</v>
      </c>
    </row>
    <row r="22" spans="1:5" ht="31.5" customHeight="1">
      <c r="A22" s="14" t="s">
        <v>18</v>
      </c>
      <c r="B22" s="15" t="s">
        <v>15</v>
      </c>
      <c r="C22" s="15" t="s">
        <v>19</v>
      </c>
      <c r="D22" s="26">
        <v>1600</v>
      </c>
      <c r="E22" s="26">
        <v>1600</v>
      </c>
    </row>
    <row r="23" spans="1:5" ht="15">
      <c r="A23" s="19" t="s">
        <v>20</v>
      </c>
      <c r="B23" s="13" t="s">
        <v>11</v>
      </c>
      <c r="C23" s="13"/>
      <c r="D23" s="27">
        <f>SUM(D24:D25)</f>
        <v>1207839.69</v>
      </c>
      <c r="E23" s="27">
        <f>SUM(E24:E25)</f>
        <v>1124553.67</v>
      </c>
    </row>
    <row r="24" spans="1:5" ht="15">
      <c r="A24" s="20" t="s">
        <v>21</v>
      </c>
      <c r="B24" s="15" t="s">
        <v>11</v>
      </c>
      <c r="C24" s="15" t="s">
        <v>22</v>
      </c>
      <c r="D24" s="26">
        <v>1008039.69</v>
      </c>
      <c r="E24" s="26">
        <v>1008039.69</v>
      </c>
    </row>
    <row r="25" spans="1:5" ht="15">
      <c r="A25" s="20" t="s">
        <v>23</v>
      </c>
      <c r="B25" s="15" t="s">
        <v>11</v>
      </c>
      <c r="C25" s="15" t="s">
        <v>1</v>
      </c>
      <c r="D25" s="26">
        <v>199800</v>
      </c>
      <c r="E25" s="26">
        <v>116513.98</v>
      </c>
    </row>
    <row r="26" spans="1:5" ht="15">
      <c r="A26" s="21" t="s">
        <v>24</v>
      </c>
      <c r="B26" s="13" t="s">
        <v>25</v>
      </c>
      <c r="C26" s="13"/>
      <c r="D26" s="27">
        <f>D27+D28+D29</f>
        <v>18547978.31</v>
      </c>
      <c r="E26" s="27">
        <f>E27+E28+E29</f>
        <v>18991224.33</v>
      </c>
    </row>
    <row r="27" spans="1:5" ht="15">
      <c r="A27" s="22" t="s">
        <v>26</v>
      </c>
      <c r="B27" s="15" t="s">
        <v>25</v>
      </c>
      <c r="C27" s="15" t="s">
        <v>7</v>
      </c>
      <c r="D27" s="26">
        <v>50000</v>
      </c>
      <c r="E27" s="26">
        <v>50000</v>
      </c>
    </row>
    <row r="28" spans="1:5" ht="15">
      <c r="A28" s="22" t="s">
        <v>27</v>
      </c>
      <c r="B28" s="15" t="s">
        <v>25</v>
      </c>
      <c r="C28" s="15" t="s">
        <v>9</v>
      </c>
      <c r="D28" s="26">
        <f>17766000-75666.67-113500</f>
        <v>17576833.33</v>
      </c>
      <c r="E28" s="26">
        <f>18391000-44466.67-66700</f>
        <v>18279833.33</v>
      </c>
    </row>
    <row r="29" spans="1:5" ht="15">
      <c r="A29" s="22" t="s">
        <v>28</v>
      </c>
      <c r="B29" s="15" t="s">
        <v>25</v>
      </c>
      <c r="C29" s="15" t="s">
        <v>15</v>
      </c>
      <c r="D29" s="26">
        <v>921144.98</v>
      </c>
      <c r="E29" s="26">
        <v>661391</v>
      </c>
    </row>
    <row r="30" spans="1:5" ht="15">
      <c r="A30" s="21" t="s">
        <v>29</v>
      </c>
      <c r="B30" s="13" t="s">
        <v>30</v>
      </c>
      <c r="C30" s="13"/>
      <c r="D30" s="27">
        <f>D31</f>
        <v>466939</v>
      </c>
      <c r="E30" s="27">
        <f>E31</f>
        <v>466939</v>
      </c>
    </row>
    <row r="31" spans="1:5" ht="15">
      <c r="A31" s="22" t="s">
        <v>31</v>
      </c>
      <c r="B31" s="15" t="s">
        <v>30</v>
      </c>
      <c r="C31" s="15" t="s">
        <v>30</v>
      </c>
      <c r="D31" s="26">
        <v>466939</v>
      </c>
      <c r="E31" s="26">
        <v>466939</v>
      </c>
    </row>
    <row r="32" spans="1:5" ht="15">
      <c r="A32" s="19" t="s">
        <v>32</v>
      </c>
      <c r="B32" s="13" t="s">
        <v>33</v>
      </c>
      <c r="C32" s="13"/>
      <c r="D32" s="27">
        <f>SUM(D33)</f>
        <v>5761829.78</v>
      </c>
      <c r="E32" s="27">
        <f>SUM(E33)</f>
        <v>5674229.78</v>
      </c>
    </row>
    <row r="33" spans="1:5" ht="15">
      <c r="A33" s="22" t="s">
        <v>34</v>
      </c>
      <c r="B33" s="15" t="s">
        <v>33</v>
      </c>
      <c r="C33" s="15" t="s">
        <v>7</v>
      </c>
      <c r="D33" s="26">
        <v>5761829.78</v>
      </c>
      <c r="E33" s="26">
        <v>5674229.78</v>
      </c>
    </row>
    <row r="34" spans="1:5" ht="15">
      <c r="A34" s="24" t="s">
        <v>37</v>
      </c>
      <c r="B34" s="13" t="s">
        <v>1</v>
      </c>
      <c r="C34" s="15"/>
      <c r="D34" s="27">
        <f>D35</f>
        <v>72000</v>
      </c>
      <c r="E34" s="27">
        <f>E35</f>
        <v>72000</v>
      </c>
    </row>
    <row r="35" spans="1:5" ht="15">
      <c r="A35" s="25" t="s">
        <v>165</v>
      </c>
      <c r="B35" s="15" t="s">
        <v>1</v>
      </c>
      <c r="C35" s="15" t="s">
        <v>7</v>
      </c>
      <c r="D35" s="26">
        <v>72000</v>
      </c>
      <c r="E35" s="26">
        <v>72000</v>
      </c>
    </row>
  </sheetData>
  <sheetProtection/>
  <mergeCells count="1">
    <mergeCell ref="A5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2020-11-19T11:47:07Z</cp:lastPrinted>
  <dcterms:created xsi:type="dcterms:W3CDTF">2008-01-21T13:52:13Z</dcterms:created>
  <dcterms:modified xsi:type="dcterms:W3CDTF">2021-10-28T11:36:58Z</dcterms:modified>
  <cp:category/>
  <cp:version/>
  <cp:contentType/>
  <cp:contentStatus/>
</cp:coreProperties>
</file>