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440" windowHeight="12588" activeTab="0"/>
  </bookViews>
  <sheets>
    <sheet name="прил 10" sheetId="1" r:id="rId1"/>
  </sheets>
  <definedNames>
    <definedName name="_xlnm._FilterDatabase" localSheetId="0" hidden="1">'прил 10'!$A$8:$E$8</definedName>
    <definedName name="_xlnm.Print_Area" localSheetId="0">'прил 10'!$A$1:$E$116</definedName>
  </definedNames>
  <calcPr fullCalcOnLoad="1"/>
</workbook>
</file>

<file path=xl/sharedStrings.xml><?xml version="1.0" encoding="utf-8"?>
<sst xmlns="http://schemas.openxmlformats.org/spreadsheetml/2006/main" count="282" uniqueCount="141">
  <si>
    <t>Наименование</t>
  </si>
  <si>
    <t>Код по бюджетной классификации</t>
  </si>
  <si>
    <t>КЦСР</t>
  </si>
  <si>
    <t>КВР</t>
  </si>
  <si>
    <t>4</t>
  </si>
  <si>
    <t>01 0 00 00000</t>
  </si>
  <si>
    <t>Расходы на профилактику терроризма и экстремизма</t>
  </si>
  <si>
    <t>01 0 00 74110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</si>
  <si>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</si>
  <si>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</si>
  <si>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</si>
  <si>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</si>
  <si>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</si>
  <si>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</si>
  <si>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</si>
  <si>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</si>
  <si>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</si>
  <si>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</si>
  <si>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</si>
  <si>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Основное мероприятие "Устройство пешеходных зон"</t>
  </si>
  <si>
    <t>02 1 02 00000</t>
  </si>
  <si>
    <t>02 1 02 74190</t>
  </si>
  <si>
    <t>03 0 00 00000</t>
  </si>
  <si>
    <t>Основное мероприятие "Капитальный ремонт муниципального жилищного фонда"</t>
  </si>
  <si>
    <t>03 0 01 00000</t>
  </si>
  <si>
    <t>Капитальный ремонт муниципального жилищного фонда</t>
  </si>
  <si>
    <t>03 0 01 73520</t>
  </si>
  <si>
    <t>04 0 00 00000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</si>
  <si>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</si>
  <si>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</si>
  <si>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</si>
  <si>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</si>
  <si>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</si>
  <si>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</si>
  <si>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</si>
  <si>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</si>
  <si>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</si>
  <si>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</si>
  <si>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</si>
  <si>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 xml:space="preserve">Межбюджетные трансферты </t>
  </si>
  <si>
    <t>500</t>
  </si>
  <si>
    <t>Иные межбюджетные трансферты</t>
  </si>
  <si>
    <t>540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</si>
  <si>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</si>
  <si>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05 1 01 00000</t>
  </si>
  <si>
    <t xml:space="preserve">Глава муниципального образования 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</si>
  <si>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</si>
  <si>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</si>
  <si>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</si>
  <si>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</si>
  <si>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</si>
  <si>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</si>
  <si>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</si>
  <si>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Межбюджетные трансферты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</si>
  <si>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</si>
  <si>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</si>
  <si>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Осуществление первичного воинского учета на территориях, где отсутствуют военные комиссариаты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</si>
  <si>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</si>
  <si>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</si>
  <si>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</si>
  <si>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Государственная регистрация актов гражданского состояния</t>
  </si>
  <si>
    <t>05 1 04 59300</t>
  </si>
  <si>
    <t xml:space="preserve">Государственная регистрация актов гражданского состояния </t>
  </si>
  <si>
    <t>05 1 04 D9300</t>
  </si>
  <si>
    <t>Основное мероприятие "Обеспечение администрации программными продуктами, информационными технологиями, связью"</t>
  </si>
  <si>
    <t>05 1 05 00000</t>
  </si>
  <si>
    <t>Прочие мероприятия органов местного самоуправления</t>
  </si>
  <si>
    <t>05 1 05 02400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</si>
  <si>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</si>
  <si>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</si>
  <si>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S2240</t>
  </si>
  <si>
    <t>05 1 07 00000</t>
  </si>
  <si>
    <t>05 1 07 02040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</si>
  <si>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</si>
  <si>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</si>
  <si>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</si>
  <si>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</si>
  <si>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</si>
  <si>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</si>
  <si>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</si>
  <si>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</si>
  <si>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</si>
  <si>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</si>
  <si>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</si>
  <si>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</si>
  <si>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</si>
  <si>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</si>
  <si>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</si>
  <si>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</si>
  <si>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</si>
  <si>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</si>
  <si>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</si>
  <si>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</si>
  <si>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Непрограммные расходы</t>
  </si>
  <si>
    <t>60 0 00 00000</t>
  </si>
  <si>
    <t>60 0 00 07050</t>
  </si>
  <si>
    <t>Резервные средства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</si>
  <si>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</si>
  <si>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</si>
  <si>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</si>
  <si>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Подпрограмма"Оплата за потребленную электроэнергию"</t>
  </si>
  <si>
    <t>04 1 00 00000</t>
  </si>
  <si>
    <t>Подпрограмма "Обслуживание и содержание объектов уличного освещения"</t>
  </si>
  <si>
    <t>04 2 00 00000</t>
  </si>
  <si>
    <t>Подпрограмма "Услуги по содержанию имущества, пожарные водоемы"</t>
  </si>
  <si>
    <t>04 3 00 00000</t>
  </si>
  <si>
    <t>04 1 01 00000</t>
  </si>
  <si>
    <t>04 2 01 00000</t>
  </si>
  <si>
    <t>04 3 01 00000</t>
  </si>
  <si>
    <t>Подпрограмма "Санитарная очистка поселка"</t>
  </si>
  <si>
    <t>04 4 00 00000</t>
  </si>
  <si>
    <t>04 4 01 00000</t>
  </si>
  <si>
    <t>Подпрограмма "Прочее благоустройство"</t>
  </si>
  <si>
    <t>04 5 00 00000</t>
  </si>
  <si>
    <t>Основное мероприятие "Расходы направленные на прочее благоустройство"</t>
  </si>
  <si>
    <t>04 5 02 00000</t>
  </si>
  <si>
    <t>04 5 02 06500</t>
  </si>
  <si>
    <t>Подпрограмма "Содержание мест захоронения"</t>
  </si>
  <si>
    <t>04 7 00 00000</t>
  </si>
  <si>
    <t>Основное мероприятие "Очистка территории"</t>
  </si>
  <si>
    <t>04 7 01 00000</t>
  </si>
  <si>
    <t>04 7 01 06400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</si>
  <si>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</si>
  <si>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</si>
  <si>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</si>
  <si>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</si>
  <si>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</si>
  <si>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</si>
  <si>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плановый период 2022  и 2023 года</t>
  </si>
  <si>
    <t>2022 год</t>
  </si>
  <si>
    <t>2023 год</t>
  </si>
  <si>
    <t>06 2 00 00000</t>
  </si>
  <si>
    <t>06 2 00 00590</t>
  </si>
  <si>
    <t>Условно утвержденные расходы</t>
  </si>
  <si>
    <t>60 0 00 09990</t>
  </si>
  <si>
    <t>к решению Совета депутатов</t>
  </si>
  <si>
    <t>Приложение 10</t>
  </si>
  <si>
    <t>812</t>
  </si>
  <si>
    <t>05 1 06 82840</t>
  </si>
  <si>
    <t>05 1 06 S2840</t>
  </si>
  <si>
    <t xml:space="preserve">от 29 октября 2021 года №156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</si>
</sst>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  <numFmt numFmtId="166" formatCode="#,##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center"/>
      <protection/>
    </xf>
    <xf numFmtId="165" fontId="5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165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2" xfId="53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165" fontId="2" fillId="35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3" xfId="0" applyNumberFormat="1" applyFont="1" applyFill="1" applyBorder="1" applyAlignment="1" applyProtection="1">
      <alignment horizontal="center" vertical="top"/>
      <protection/>
    </xf>
    <xf numFmtId="4" fontId="2" fillId="35" borderId="13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64.140625" style="34" customWidth="1"/>
    <col min="2" max="2" width="15.7109375" style="35" customWidth="1"/>
    <col min="3" max="3" width="8.28125" style="36" customWidth="1"/>
    <col min="4" max="5" width="17.57421875" style="37" customWidth="1"/>
    <col min="6" max="16384" width="9.140625" style="2" customWidth="1"/>
  </cols>
  <sheetData>
    <row r="1" spans="1:5" ht="15">
      <c r="A1" s="1"/>
      <c r="B1" s="47" t="s">
        <v>136</v>
      </c>
      <c r="C1" s="47"/>
      <c r="D1" s="47"/>
      <c r="E1" s="47"/>
    </row>
    <row r="2" spans="1:5" ht="15">
      <c r="A2" s="1"/>
      <c r="B2" s="51" t="s">
        <v>135</v>
      </c>
      <c r="C2" s="51"/>
      <c r="D2" s="51"/>
      <c r="E2" s="51"/>
    </row>
    <row r="3" spans="1:5" ht="15">
      <c r="A3" s="1"/>
      <c r="B3" s="47" t="s">
        <v>140</v>
      </c>
      <c r="C3" s="47"/>
      <c r="D3" s="47"/>
      <c r="E3" s="47"/>
    </row>
    <row r="4" spans="1:5" ht="15">
      <c r="A4" s="1"/>
      <c r="B4" s="48"/>
      <c r="C4" s="48"/>
      <c r="D4" s="48"/>
      <c r="E4" s="48"/>
    </row>
    <row r="5" spans="1:5" ht="60.75" customHeight="1">
      <c r="A5" s="49" t="s">
        <v>128</v>
      </c>
      <c r="B5" s="49"/>
      <c r="C5" s="49"/>
      <c r="D5" s="49"/>
      <c r="E5" s="49"/>
    </row>
    <row r="6" spans="1:5" ht="30.75" customHeight="1">
      <c r="A6" s="50" t="s">
        <v>0</v>
      </c>
      <c r="B6" s="50" t="s">
        <v>1</v>
      </c>
      <c r="C6" s="50"/>
      <c r="D6" s="50" t="s">
        <v>129</v>
      </c>
      <c r="E6" s="50" t="s">
        <v>130</v>
      </c>
    </row>
    <row r="7" spans="1:5" ht="13.5">
      <c r="A7" s="50"/>
      <c r="B7" s="31" t="s">
        <v>2</v>
      </c>
      <c r="C7" s="30" t="s">
        <v>3</v>
      </c>
      <c r="D7" s="50"/>
      <c r="E7" s="50"/>
    </row>
    <row r="8" spans="1:9" ht="13.5">
      <c r="A8" s="32">
        <v>1</v>
      </c>
      <c r="B8" s="33">
        <v>2</v>
      </c>
      <c r="C8" s="32">
        <v>3</v>
      </c>
      <c r="D8" s="32" t="s">
        <v>4</v>
      </c>
      <c r="E8" s="32" t="s">
        <v>4</v>
      </c>
      <c r="F8" s="45">
        <v>2022</v>
      </c>
      <c r="G8" s="44"/>
      <c r="H8" s="44">
        <v>2023</v>
      </c>
      <c r="I8" s="44"/>
    </row>
    <row r="9" spans="1:9" ht="63">
      <c r="A9" s="3" t="s">
        <v>97</v>
      </c>
      <c r="B9" s="4" t="s">
        <v>5</v>
      </c>
      <c r="C9" s="5"/>
      <c r="D9" s="6">
        <f aca="true" t="shared" si="0" ref="D9:E11">D10</f>
        <v>1600</v>
      </c>
      <c r="E9" s="6">
        <f t="shared" si="0"/>
        <v>1600</v>
      </c>
      <c r="F9" s="46">
        <f>D9+D13+D23+D28+D53+D102+D112</f>
        <v>35057305.7</v>
      </c>
      <c r="G9" s="44"/>
      <c r="H9" s="43">
        <f>E9+E13+E23+E28+E53+E102+E112</f>
        <v>35775105.699999996</v>
      </c>
      <c r="I9" s="43"/>
    </row>
    <row r="10" spans="1:5" ht="15.75">
      <c r="A10" s="7" t="s">
        <v>6</v>
      </c>
      <c r="B10" s="8" t="s">
        <v>7</v>
      </c>
      <c r="C10" s="5"/>
      <c r="D10" s="6">
        <f t="shared" si="0"/>
        <v>1600</v>
      </c>
      <c r="E10" s="6">
        <f t="shared" si="0"/>
        <v>1600</v>
      </c>
    </row>
    <row r="11" spans="1:5" ht="30.75">
      <c r="A11" s="7" t="s">
        <v>8</v>
      </c>
      <c r="B11" s="8" t="s">
        <v>7</v>
      </c>
      <c r="C11" s="8" t="s">
        <v>9</v>
      </c>
      <c r="D11" s="9">
        <f t="shared" si="0"/>
        <v>1600</v>
      </c>
      <c r="E11" s="9">
        <f t="shared" si="0"/>
        <v>1600</v>
      </c>
    </row>
    <row r="12" spans="1:5" ht="30.75">
      <c r="A12" s="7" t="s">
        <v>10</v>
      </c>
      <c r="B12" s="8" t="s">
        <v>7</v>
      </c>
      <c r="C12" s="8" t="s">
        <v>11</v>
      </c>
      <c r="D12" s="9">
        <v>1600</v>
      </c>
      <c r="E12" s="9">
        <v>1600</v>
      </c>
    </row>
    <row r="13" spans="1:5" ht="46.5">
      <c r="A13" s="3" t="s">
        <v>98</v>
      </c>
      <c r="B13" s="4" t="s">
        <v>12</v>
      </c>
      <c r="C13" s="4"/>
      <c r="D13" s="10">
        <f>D14</f>
        <v>1008039.69</v>
      </c>
      <c r="E13" s="10">
        <f>E14</f>
        <v>1008039.69</v>
      </c>
    </row>
    <row r="14" spans="1:5" ht="30.75">
      <c r="A14" s="11" t="s">
        <v>13</v>
      </c>
      <c r="B14" s="8" t="s">
        <v>14</v>
      </c>
      <c r="C14" s="8"/>
      <c r="D14" s="9">
        <f>D15+D19</f>
        <v>1008039.69</v>
      </c>
      <c r="E14" s="9">
        <f>E15+E19</f>
        <v>1008039.69</v>
      </c>
    </row>
    <row r="15" spans="1:5" ht="15">
      <c r="A15" s="7" t="s">
        <v>15</v>
      </c>
      <c r="B15" s="8" t="s">
        <v>16</v>
      </c>
      <c r="C15" s="8"/>
      <c r="D15" s="9">
        <f aca="true" t="shared" si="1" ref="D15:E17">D16</f>
        <v>758039.69</v>
      </c>
      <c r="E15" s="9">
        <f t="shared" si="1"/>
        <v>758039.69</v>
      </c>
    </row>
    <row r="16" spans="1:5" ht="15">
      <c r="A16" s="7" t="s">
        <v>17</v>
      </c>
      <c r="B16" s="8" t="s">
        <v>18</v>
      </c>
      <c r="C16" s="8"/>
      <c r="D16" s="9">
        <f t="shared" si="1"/>
        <v>758039.69</v>
      </c>
      <c r="E16" s="9">
        <f t="shared" si="1"/>
        <v>758039.69</v>
      </c>
    </row>
    <row r="17" spans="1:5" ht="30.75">
      <c r="A17" s="7" t="s">
        <v>8</v>
      </c>
      <c r="B17" s="8" t="s">
        <v>18</v>
      </c>
      <c r="C17" s="8" t="s">
        <v>9</v>
      </c>
      <c r="D17" s="9">
        <f t="shared" si="1"/>
        <v>758039.69</v>
      </c>
      <c r="E17" s="9">
        <f t="shared" si="1"/>
        <v>758039.69</v>
      </c>
    </row>
    <row r="18" spans="1:5" ht="30.75">
      <c r="A18" s="7" t="s">
        <v>10</v>
      </c>
      <c r="B18" s="8" t="s">
        <v>18</v>
      </c>
      <c r="C18" s="8" t="s">
        <v>11</v>
      </c>
      <c r="D18" s="9">
        <v>758039.69</v>
      </c>
      <c r="E18" s="9">
        <v>758039.69</v>
      </c>
    </row>
    <row r="19" spans="1:5" ht="15">
      <c r="A19" s="7" t="s">
        <v>19</v>
      </c>
      <c r="B19" s="8" t="s">
        <v>20</v>
      </c>
      <c r="C19" s="8"/>
      <c r="D19" s="9">
        <f aca="true" t="shared" si="2" ref="D19:E21">D20</f>
        <v>250000</v>
      </c>
      <c r="E19" s="9">
        <f t="shared" si="2"/>
        <v>250000</v>
      </c>
    </row>
    <row r="20" spans="1:5" ht="15">
      <c r="A20" s="7" t="s">
        <v>17</v>
      </c>
      <c r="B20" s="8" t="s">
        <v>21</v>
      </c>
      <c r="C20" s="8"/>
      <c r="D20" s="9">
        <f t="shared" si="2"/>
        <v>250000</v>
      </c>
      <c r="E20" s="9">
        <f t="shared" si="2"/>
        <v>250000</v>
      </c>
    </row>
    <row r="21" spans="1:5" ht="30.75">
      <c r="A21" s="7" t="s">
        <v>8</v>
      </c>
      <c r="B21" s="8" t="s">
        <v>21</v>
      </c>
      <c r="C21" s="8" t="s">
        <v>9</v>
      </c>
      <c r="D21" s="9">
        <f t="shared" si="2"/>
        <v>250000</v>
      </c>
      <c r="E21" s="9">
        <f t="shared" si="2"/>
        <v>250000</v>
      </c>
    </row>
    <row r="22" spans="1:5" ht="30.75">
      <c r="A22" s="7" t="s">
        <v>10</v>
      </c>
      <c r="B22" s="8" t="s">
        <v>21</v>
      </c>
      <c r="C22" s="8" t="s">
        <v>11</v>
      </c>
      <c r="D22" s="9">
        <v>250000</v>
      </c>
      <c r="E22" s="9">
        <v>250000</v>
      </c>
    </row>
    <row r="23" spans="1:5" ht="62.25">
      <c r="A23" s="12" t="s">
        <v>99</v>
      </c>
      <c r="B23" s="4" t="s">
        <v>22</v>
      </c>
      <c r="C23" s="4"/>
      <c r="D23" s="10">
        <f aca="true" t="shared" si="3" ref="D23:E26">D24</f>
        <v>50000</v>
      </c>
      <c r="E23" s="10">
        <f t="shared" si="3"/>
        <v>50000</v>
      </c>
    </row>
    <row r="24" spans="1:5" ht="30.75">
      <c r="A24" s="13" t="s">
        <v>23</v>
      </c>
      <c r="B24" s="8" t="s">
        <v>24</v>
      </c>
      <c r="C24" s="8"/>
      <c r="D24" s="9">
        <f t="shared" si="3"/>
        <v>50000</v>
      </c>
      <c r="E24" s="9">
        <f t="shared" si="3"/>
        <v>50000</v>
      </c>
    </row>
    <row r="25" spans="1:5" ht="15">
      <c r="A25" s="13" t="s">
        <v>25</v>
      </c>
      <c r="B25" s="8" t="s">
        <v>26</v>
      </c>
      <c r="C25" s="8"/>
      <c r="D25" s="9">
        <f t="shared" si="3"/>
        <v>50000</v>
      </c>
      <c r="E25" s="9">
        <f t="shared" si="3"/>
        <v>50000</v>
      </c>
    </row>
    <row r="26" spans="1:5" ht="30.75">
      <c r="A26" s="7" t="s">
        <v>8</v>
      </c>
      <c r="B26" s="8" t="s">
        <v>26</v>
      </c>
      <c r="C26" s="8" t="s">
        <v>9</v>
      </c>
      <c r="D26" s="9">
        <f t="shared" si="3"/>
        <v>50000</v>
      </c>
      <c r="E26" s="9">
        <f t="shared" si="3"/>
        <v>50000</v>
      </c>
    </row>
    <row r="27" spans="1:5" ht="30.75">
      <c r="A27" s="7" t="s">
        <v>10</v>
      </c>
      <c r="B27" s="8" t="s">
        <v>26</v>
      </c>
      <c r="C27" s="8" t="s">
        <v>11</v>
      </c>
      <c r="D27" s="9">
        <v>50000</v>
      </c>
      <c r="E27" s="9">
        <v>50000</v>
      </c>
    </row>
    <row r="28" spans="1:5" ht="46.5" customHeight="1">
      <c r="A28" s="3" t="s">
        <v>28</v>
      </c>
      <c r="B28" s="4" t="s">
        <v>27</v>
      </c>
      <c r="C28" s="14"/>
      <c r="D28" s="15">
        <f>D29+D33+D37+D41+D45+D49</f>
        <v>921144.98</v>
      </c>
      <c r="E28" s="15">
        <f>E29+E33+E37+E41+E45+E49</f>
        <v>661391</v>
      </c>
    </row>
    <row r="29" spans="1:5" ht="46.5" customHeight="1">
      <c r="A29" s="7" t="s">
        <v>100</v>
      </c>
      <c r="B29" s="8" t="s">
        <v>101</v>
      </c>
      <c r="C29" s="16"/>
      <c r="D29" s="17">
        <f aca="true" t="shared" si="4" ref="D29:E31">D30</f>
        <v>231391</v>
      </c>
      <c r="E29" s="17">
        <f t="shared" si="4"/>
        <v>231391</v>
      </c>
    </row>
    <row r="30" spans="1:5" ht="30.75">
      <c r="A30" s="7" t="s">
        <v>29</v>
      </c>
      <c r="B30" s="8" t="s">
        <v>106</v>
      </c>
      <c r="C30" s="16"/>
      <c r="D30" s="17">
        <f t="shared" si="4"/>
        <v>231391</v>
      </c>
      <c r="E30" s="17">
        <f t="shared" si="4"/>
        <v>231391</v>
      </c>
    </row>
    <row r="31" spans="1:5" ht="30.75">
      <c r="A31" s="7" t="s">
        <v>8</v>
      </c>
      <c r="B31" s="8" t="s">
        <v>30</v>
      </c>
      <c r="C31" s="16" t="s">
        <v>9</v>
      </c>
      <c r="D31" s="17">
        <f t="shared" si="4"/>
        <v>231391</v>
      </c>
      <c r="E31" s="17">
        <f t="shared" si="4"/>
        <v>231391</v>
      </c>
    </row>
    <row r="32" spans="1:5" ht="30.75">
      <c r="A32" s="7" t="s">
        <v>10</v>
      </c>
      <c r="B32" s="8" t="s">
        <v>30</v>
      </c>
      <c r="C32" s="16" t="s">
        <v>11</v>
      </c>
      <c r="D32" s="17">
        <v>231391</v>
      </c>
      <c r="E32" s="17">
        <v>231391</v>
      </c>
    </row>
    <row r="33" spans="1:5" ht="30.75">
      <c r="A33" s="7" t="s">
        <v>102</v>
      </c>
      <c r="B33" s="8" t="s">
        <v>103</v>
      </c>
      <c r="C33" s="16"/>
      <c r="D33" s="17">
        <f aca="true" t="shared" si="5" ref="D33:E35">D34</f>
        <v>110000</v>
      </c>
      <c r="E33" s="17">
        <f t="shared" si="5"/>
        <v>110000</v>
      </c>
    </row>
    <row r="34" spans="1:5" ht="30.75">
      <c r="A34" s="7" t="s">
        <v>31</v>
      </c>
      <c r="B34" s="8" t="s">
        <v>107</v>
      </c>
      <c r="C34" s="16"/>
      <c r="D34" s="17">
        <f t="shared" si="5"/>
        <v>110000</v>
      </c>
      <c r="E34" s="17">
        <f t="shared" si="5"/>
        <v>110000</v>
      </c>
    </row>
    <row r="35" spans="1:5" ht="30.75">
      <c r="A35" s="7" t="s">
        <v>8</v>
      </c>
      <c r="B35" s="8" t="s">
        <v>32</v>
      </c>
      <c r="C35" s="16" t="s">
        <v>9</v>
      </c>
      <c r="D35" s="17">
        <f t="shared" si="5"/>
        <v>110000</v>
      </c>
      <c r="E35" s="17">
        <f t="shared" si="5"/>
        <v>110000</v>
      </c>
    </row>
    <row r="36" spans="1:5" ht="30.75">
      <c r="A36" s="7" t="s">
        <v>10</v>
      </c>
      <c r="B36" s="8" t="s">
        <v>32</v>
      </c>
      <c r="C36" s="16" t="s">
        <v>11</v>
      </c>
      <c r="D36" s="17">
        <v>110000</v>
      </c>
      <c r="E36" s="17">
        <v>110000</v>
      </c>
    </row>
    <row r="37" spans="1:5" ht="30.75">
      <c r="A37" s="7" t="s">
        <v>104</v>
      </c>
      <c r="B37" s="8" t="s">
        <v>105</v>
      </c>
      <c r="C37" s="16"/>
      <c r="D37" s="17">
        <f aca="true" t="shared" si="6" ref="D37:E39">D38</f>
        <v>100000</v>
      </c>
      <c r="E37" s="17">
        <f t="shared" si="6"/>
        <v>100000</v>
      </c>
    </row>
    <row r="38" spans="1:5" ht="30.75">
      <c r="A38" s="7" t="s">
        <v>33</v>
      </c>
      <c r="B38" s="8" t="s">
        <v>108</v>
      </c>
      <c r="C38" s="16"/>
      <c r="D38" s="17">
        <f t="shared" si="6"/>
        <v>100000</v>
      </c>
      <c r="E38" s="17">
        <f t="shared" si="6"/>
        <v>100000</v>
      </c>
    </row>
    <row r="39" spans="1:5" ht="30.75">
      <c r="A39" s="7" t="s">
        <v>8</v>
      </c>
      <c r="B39" s="8" t="s">
        <v>34</v>
      </c>
      <c r="C39" s="16" t="s">
        <v>9</v>
      </c>
      <c r="D39" s="17">
        <f t="shared" si="6"/>
        <v>100000</v>
      </c>
      <c r="E39" s="17">
        <f t="shared" si="6"/>
        <v>100000</v>
      </c>
    </row>
    <row r="40" spans="1:5" ht="30.75">
      <c r="A40" s="7" t="s">
        <v>10</v>
      </c>
      <c r="B40" s="8" t="s">
        <v>34</v>
      </c>
      <c r="C40" s="16" t="s">
        <v>11</v>
      </c>
      <c r="D40" s="17">
        <v>100000</v>
      </c>
      <c r="E40" s="17">
        <v>100000</v>
      </c>
    </row>
    <row r="41" spans="1:5" ht="15">
      <c r="A41" s="7" t="s">
        <v>109</v>
      </c>
      <c r="B41" s="8" t="s">
        <v>110</v>
      </c>
      <c r="C41" s="16"/>
      <c r="D41" s="17">
        <f aca="true" t="shared" si="7" ref="D41:E43">D42</f>
        <v>150000</v>
      </c>
      <c r="E41" s="17">
        <f t="shared" si="7"/>
        <v>150000</v>
      </c>
    </row>
    <row r="42" spans="1:5" ht="15">
      <c r="A42" s="7" t="s">
        <v>35</v>
      </c>
      <c r="B42" s="8" t="s">
        <v>111</v>
      </c>
      <c r="C42" s="16"/>
      <c r="D42" s="17">
        <f t="shared" si="7"/>
        <v>150000</v>
      </c>
      <c r="E42" s="17">
        <f t="shared" si="7"/>
        <v>150000</v>
      </c>
    </row>
    <row r="43" spans="1:5" ht="30.75">
      <c r="A43" s="7" t="s">
        <v>8</v>
      </c>
      <c r="B43" s="8" t="s">
        <v>36</v>
      </c>
      <c r="C43" s="16" t="s">
        <v>9</v>
      </c>
      <c r="D43" s="17">
        <f t="shared" si="7"/>
        <v>150000</v>
      </c>
      <c r="E43" s="17">
        <f t="shared" si="7"/>
        <v>150000</v>
      </c>
    </row>
    <row r="44" spans="1:5" ht="30.75">
      <c r="A44" s="7" t="s">
        <v>10</v>
      </c>
      <c r="B44" s="8" t="s">
        <v>36</v>
      </c>
      <c r="C44" s="16" t="s">
        <v>11</v>
      </c>
      <c r="D44" s="9">
        <v>150000</v>
      </c>
      <c r="E44" s="9">
        <v>150000</v>
      </c>
    </row>
    <row r="45" spans="1:5" ht="15">
      <c r="A45" s="7" t="s">
        <v>112</v>
      </c>
      <c r="B45" s="8" t="s">
        <v>113</v>
      </c>
      <c r="C45" s="16"/>
      <c r="D45" s="9">
        <f aca="true" t="shared" si="8" ref="D45:E47">D46</f>
        <v>259753.98</v>
      </c>
      <c r="E45" s="9">
        <f t="shared" si="8"/>
        <v>0</v>
      </c>
    </row>
    <row r="46" spans="1:5" ht="30.75">
      <c r="A46" s="7" t="s">
        <v>114</v>
      </c>
      <c r="B46" s="8" t="s">
        <v>115</v>
      </c>
      <c r="C46" s="16"/>
      <c r="D46" s="17">
        <f t="shared" si="8"/>
        <v>259753.98</v>
      </c>
      <c r="E46" s="17">
        <f t="shared" si="8"/>
        <v>0</v>
      </c>
    </row>
    <row r="47" spans="1:5" ht="30.75">
      <c r="A47" s="7" t="s">
        <v>8</v>
      </c>
      <c r="B47" s="8" t="s">
        <v>116</v>
      </c>
      <c r="C47" s="16" t="s">
        <v>9</v>
      </c>
      <c r="D47" s="17">
        <f t="shared" si="8"/>
        <v>259753.98</v>
      </c>
      <c r="E47" s="17">
        <f t="shared" si="8"/>
        <v>0</v>
      </c>
    </row>
    <row r="48" spans="1:5" ht="30.75">
      <c r="A48" s="7" t="s">
        <v>10</v>
      </c>
      <c r="B48" s="8" t="s">
        <v>116</v>
      </c>
      <c r="C48" s="16" t="s">
        <v>11</v>
      </c>
      <c r="D48" s="17">
        <v>259753.98</v>
      </c>
      <c r="E48" s="17">
        <v>0</v>
      </c>
    </row>
    <row r="49" spans="1:5" ht="15">
      <c r="A49" s="7" t="s">
        <v>117</v>
      </c>
      <c r="B49" s="8" t="s">
        <v>118</v>
      </c>
      <c r="C49" s="16"/>
      <c r="D49" s="9">
        <f aca="true" t="shared" si="9" ref="D49:E51">D50</f>
        <v>70000</v>
      </c>
      <c r="E49" s="9">
        <f t="shared" si="9"/>
        <v>70000</v>
      </c>
    </row>
    <row r="50" spans="1:5" ht="15">
      <c r="A50" s="7" t="s">
        <v>119</v>
      </c>
      <c r="B50" s="8" t="s">
        <v>120</v>
      </c>
      <c r="C50" s="16"/>
      <c r="D50" s="17">
        <f t="shared" si="9"/>
        <v>70000</v>
      </c>
      <c r="E50" s="17">
        <f t="shared" si="9"/>
        <v>70000</v>
      </c>
    </row>
    <row r="51" spans="1:5" ht="30.75">
      <c r="A51" s="7" t="s">
        <v>8</v>
      </c>
      <c r="B51" s="8" t="s">
        <v>121</v>
      </c>
      <c r="C51" s="16" t="s">
        <v>9</v>
      </c>
      <c r="D51" s="17">
        <f t="shared" si="9"/>
        <v>70000</v>
      </c>
      <c r="E51" s="17">
        <f t="shared" si="9"/>
        <v>70000</v>
      </c>
    </row>
    <row r="52" spans="1:5" ht="30.75">
      <c r="A52" s="7" t="s">
        <v>10</v>
      </c>
      <c r="B52" s="8" t="s">
        <v>121</v>
      </c>
      <c r="C52" s="16" t="s">
        <v>11</v>
      </c>
      <c r="D52" s="17">
        <v>70000</v>
      </c>
      <c r="E52" s="17">
        <v>70000</v>
      </c>
    </row>
    <row r="53" spans="1:5" ht="50.25" customHeight="1">
      <c r="A53" s="3" t="s">
        <v>122</v>
      </c>
      <c r="B53" s="4" t="s">
        <v>37</v>
      </c>
      <c r="C53" s="4"/>
      <c r="D53" s="10">
        <f>D54</f>
        <v>26367114.89</v>
      </c>
      <c r="E53" s="10">
        <f>E54</f>
        <v>27001631.499999996</v>
      </c>
    </row>
    <row r="54" spans="1:5" ht="32.25" customHeight="1">
      <c r="A54" s="7" t="s">
        <v>123</v>
      </c>
      <c r="B54" s="8" t="s">
        <v>124</v>
      </c>
      <c r="C54" s="8"/>
      <c r="D54" s="9">
        <f>D55+D62+D68+D75+D79+D86+D90+D98</f>
        <v>26367114.89</v>
      </c>
      <c r="E54" s="9">
        <f>E55+E62+E68+E75+E79+E86+E90+E98</f>
        <v>27001631.499999996</v>
      </c>
    </row>
    <row r="55" spans="1:5" ht="46.5">
      <c r="A55" s="7" t="s">
        <v>43</v>
      </c>
      <c r="B55" s="8" t="s">
        <v>44</v>
      </c>
      <c r="C55" s="8"/>
      <c r="D55" s="9">
        <f>D57+D60</f>
        <v>7101190.92</v>
      </c>
      <c r="E55" s="9">
        <f>E57+E60</f>
        <v>7101190.92</v>
      </c>
    </row>
    <row r="56" spans="1:5" ht="15">
      <c r="A56" s="7" t="s">
        <v>45</v>
      </c>
      <c r="B56" s="8" t="s">
        <v>46</v>
      </c>
      <c r="C56" s="8"/>
      <c r="D56" s="9">
        <f>D57</f>
        <v>1311187.46</v>
      </c>
      <c r="E56" s="9">
        <f>E57</f>
        <v>1311187.46</v>
      </c>
    </row>
    <row r="57" spans="1:5" ht="62.25">
      <c r="A57" s="7" t="s">
        <v>47</v>
      </c>
      <c r="B57" s="8" t="s">
        <v>46</v>
      </c>
      <c r="C57" s="8" t="s">
        <v>48</v>
      </c>
      <c r="D57" s="9">
        <f>D58</f>
        <v>1311187.46</v>
      </c>
      <c r="E57" s="9">
        <f>E58</f>
        <v>1311187.46</v>
      </c>
    </row>
    <row r="58" spans="1:5" ht="30.75">
      <c r="A58" s="7" t="s">
        <v>49</v>
      </c>
      <c r="B58" s="8" t="s">
        <v>46</v>
      </c>
      <c r="C58" s="8" t="s">
        <v>50</v>
      </c>
      <c r="D58" s="9">
        <v>1311187.46</v>
      </c>
      <c r="E58" s="9">
        <v>1311187.46</v>
      </c>
    </row>
    <row r="59" spans="1:5" ht="30.75">
      <c r="A59" s="7" t="s">
        <v>51</v>
      </c>
      <c r="B59" s="8" t="s">
        <v>52</v>
      </c>
      <c r="C59" s="8"/>
      <c r="D59" s="9">
        <f>D60</f>
        <v>5790003.46</v>
      </c>
      <c r="E59" s="9">
        <f>E60</f>
        <v>5790003.46</v>
      </c>
    </row>
    <row r="60" spans="1:5" ht="62.25">
      <c r="A60" s="7" t="s">
        <v>47</v>
      </c>
      <c r="B60" s="8" t="s">
        <v>52</v>
      </c>
      <c r="C60" s="8" t="s">
        <v>48</v>
      </c>
      <c r="D60" s="9">
        <f>D61</f>
        <v>5790003.46</v>
      </c>
      <c r="E60" s="9">
        <f>E61</f>
        <v>5790003.46</v>
      </c>
    </row>
    <row r="61" spans="1:5" ht="30.75">
      <c r="A61" s="7" t="s">
        <v>49</v>
      </c>
      <c r="B61" s="8" t="s">
        <v>52</v>
      </c>
      <c r="C61" s="8" t="s">
        <v>50</v>
      </c>
      <c r="D61" s="9">
        <v>5790003.46</v>
      </c>
      <c r="E61" s="9">
        <v>5790003.46</v>
      </c>
    </row>
    <row r="62" spans="1:5" ht="36" customHeight="1">
      <c r="A62" s="7" t="s">
        <v>54</v>
      </c>
      <c r="B62" s="8" t="s">
        <v>55</v>
      </c>
      <c r="C62" s="8"/>
      <c r="D62" s="9">
        <f>D63</f>
        <v>245400</v>
      </c>
      <c r="E62" s="9">
        <f>E63</f>
        <v>260200</v>
      </c>
    </row>
    <row r="63" spans="1:5" ht="30.75">
      <c r="A63" s="7" t="s">
        <v>56</v>
      </c>
      <c r="B63" s="8" t="s">
        <v>57</v>
      </c>
      <c r="C63" s="8"/>
      <c r="D63" s="9">
        <f>D64+D66</f>
        <v>245400</v>
      </c>
      <c r="E63" s="9">
        <f>E64+E66</f>
        <v>260200</v>
      </c>
    </row>
    <row r="64" spans="1:5" ht="62.25">
      <c r="A64" s="7" t="s">
        <v>47</v>
      </c>
      <c r="B64" s="8" t="s">
        <v>57</v>
      </c>
      <c r="C64" s="8" t="s">
        <v>48</v>
      </c>
      <c r="D64" s="9">
        <f>D65</f>
        <v>240400</v>
      </c>
      <c r="E64" s="9">
        <f>E65</f>
        <v>255200</v>
      </c>
    </row>
    <row r="65" spans="1:5" ht="30.75">
      <c r="A65" s="7" t="s">
        <v>49</v>
      </c>
      <c r="B65" s="8" t="s">
        <v>57</v>
      </c>
      <c r="C65" s="8" t="s">
        <v>50</v>
      </c>
      <c r="D65" s="9">
        <v>240400</v>
      </c>
      <c r="E65" s="9">
        <v>255200</v>
      </c>
    </row>
    <row r="66" spans="1:5" ht="30.75">
      <c r="A66" s="7" t="s">
        <v>8</v>
      </c>
      <c r="B66" s="8" t="s">
        <v>57</v>
      </c>
      <c r="C66" s="8" t="s">
        <v>9</v>
      </c>
      <c r="D66" s="9">
        <v>5000</v>
      </c>
      <c r="E66" s="9">
        <v>5000</v>
      </c>
    </row>
    <row r="67" spans="1:5" ht="30.75">
      <c r="A67" s="7" t="s">
        <v>10</v>
      </c>
      <c r="B67" s="8" t="s">
        <v>57</v>
      </c>
      <c r="C67" s="8" t="s">
        <v>11</v>
      </c>
      <c r="D67" s="9">
        <v>5000</v>
      </c>
      <c r="E67" s="9">
        <v>5000</v>
      </c>
    </row>
    <row r="68" spans="1:5" ht="30.75">
      <c r="A68" s="7" t="s">
        <v>58</v>
      </c>
      <c r="B68" s="8" t="s">
        <v>59</v>
      </c>
      <c r="C68" s="8"/>
      <c r="D68" s="9">
        <f>D69+D72</f>
        <v>9577.68</v>
      </c>
      <c r="E68" s="9">
        <f>E69+E72</f>
        <v>9577.68</v>
      </c>
    </row>
    <row r="69" spans="1:5" ht="15">
      <c r="A69" s="7" t="s">
        <v>60</v>
      </c>
      <c r="B69" s="8" t="s">
        <v>61</v>
      </c>
      <c r="C69" s="8"/>
      <c r="D69" s="9">
        <f>D70</f>
        <v>7290.39</v>
      </c>
      <c r="E69" s="9">
        <f>E70</f>
        <v>7290.39</v>
      </c>
    </row>
    <row r="70" spans="1:5" ht="62.25">
      <c r="A70" s="7" t="s">
        <v>47</v>
      </c>
      <c r="B70" s="8" t="s">
        <v>61</v>
      </c>
      <c r="C70" s="8" t="s">
        <v>48</v>
      </c>
      <c r="D70" s="9">
        <f>D71</f>
        <v>7290.39</v>
      </c>
      <c r="E70" s="9">
        <f>E71</f>
        <v>7290.39</v>
      </c>
    </row>
    <row r="71" spans="1:5" ht="30.75">
      <c r="A71" s="7" t="s">
        <v>49</v>
      </c>
      <c r="B71" s="8" t="s">
        <v>61</v>
      </c>
      <c r="C71" s="8" t="s">
        <v>50</v>
      </c>
      <c r="D71" s="9">
        <v>7290.39</v>
      </c>
      <c r="E71" s="9">
        <v>7290.39</v>
      </c>
    </row>
    <row r="72" spans="1:5" ht="15">
      <c r="A72" s="7" t="s">
        <v>62</v>
      </c>
      <c r="B72" s="8" t="s">
        <v>63</v>
      </c>
      <c r="C72" s="8"/>
      <c r="D72" s="9">
        <f>D73</f>
        <v>2287.29</v>
      </c>
      <c r="E72" s="9">
        <f>E73</f>
        <v>2287.29</v>
      </c>
    </row>
    <row r="73" spans="1:5" ht="30.75">
      <c r="A73" s="7" t="s">
        <v>8</v>
      </c>
      <c r="B73" s="8" t="s">
        <v>63</v>
      </c>
      <c r="C73" s="8" t="s">
        <v>9</v>
      </c>
      <c r="D73" s="9">
        <f>D74</f>
        <v>2287.29</v>
      </c>
      <c r="E73" s="9">
        <f>E74</f>
        <v>2287.29</v>
      </c>
    </row>
    <row r="74" spans="1:5" ht="30.75">
      <c r="A74" s="7" t="s">
        <v>10</v>
      </c>
      <c r="B74" s="8" t="s">
        <v>63</v>
      </c>
      <c r="C74" s="8" t="s">
        <v>11</v>
      </c>
      <c r="D74" s="9">
        <v>2287.29</v>
      </c>
      <c r="E74" s="9">
        <v>2287.29</v>
      </c>
    </row>
    <row r="75" spans="1:5" ht="46.5">
      <c r="A75" s="18" t="s">
        <v>64</v>
      </c>
      <c r="B75" s="8" t="s">
        <v>65</v>
      </c>
      <c r="C75" s="8"/>
      <c r="D75" s="9">
        <f aca="true" t="shared" si="10" ref="D75:E77">D76</f>
        <v>199800</v>
      </c>
      <c r="E75" s="9">
        <f t="shared" si="10"/>
        <v>116513.98</v>
      </c>
    </row>
    <row r="76" spans="1:5" ht="15">
      <c r="A76" s="19" t="s">
        <v>66</v>
      </c>
      <c r="B76" s="8" t="s">
        <v>67</v>
      </c>
      <c r="C76" s="8"/>
      <c r="D76" s="9">
        <f t="shared" si="10"/>
        <v>199800</v>
      </c>
      <c r="E76" s="9">
        <f t="shared" si="10"/>
        <v>116513.98</v>
      </c>
    </row>
    <row r="77" spans="1:5" ht="30.75">
      <c r="A77" s="7" t="s">
        <v>8</v>
      </c>
      <c r="B77" s="8" t="s">
        <v>67</v>
      </c>
      <c r="C77" s="8" t="s">
        <v>9</v>
      </c>
      <c r="D77" s="9">
        <f t="shared" si="10"/>
        <v>199800</v>
      </c>
      <c r="E77" s="9">
        <f t="shared" si="10"/>
        <v>116513.98</v>
      </c>
    </row>
    <row r="78" spans="1:5" ht="30.75">
      <c r="A78" s="7" t="s">
        <v>10</v>
      </c>
      <c r="B78" s="8" t="s">
        <v>67</v>
      </c>
      <c r="C78" s="8" t="s">
        <v>11</v>
      </c>
      <c r="D78" s="9">
        <v>199800</v>
      </c>
      <c r="E78" s="9">
        <v>116513.98</v>
      </c>
    </row>
    <row r="79" spans="1:5" ht="78">
      <c r="A79" s="7" t="s">
        <v>38</v>
      </c>
      <c r="B79" s="8" t="s">
        <v>68</v>
      </c>
      <c r="C79" s="8"/>
      <c r="D79" s="9">
        <f>D80+D83</f>
        <v>17576833.33</v>
      </c>
      <c r="E79" s="9">
        <f>E80+E83</f>
        <v>18279833.33</v>
      </c>
    </row>
    <row r="80" spans="1:5" ht="124.5">
      <c r="A80" s="7" t="s">
        <v>69</v>
      </c>
      <c r="B80" s="8" t="s">
        <v>138</v>
      </c>
      <c r="C80" s="8"/>
      <c r="D80" s="9">
        <f>D82</f>
        <v>10546100</v>
      </c>
      <c r="E80" s="9">
        <f>E82</f>
        <v>10967900</v>
      </c>
    </row>
    <row r="81" spans="1:5" ht="15">
      <c r="A81" s="7" t="s">
        <v>53</v>
      </c>
      <c r="B81" s="8" t="s">
        <v>138</v>
      </c>
      <c r="C81" s="8" t="s">
        <v>77</v>
      </c>
      <c r="D81" s="9">
        <f>D82</f>
        <v>10546100</v>
      </c>
      <c r="E81" s="9">
        <f>E82</f>
        <v>10967900</v>
      </c>
    </row>
    <row r="82" spans="1:5" ht="15">
      <c r="A82" s="7" t="s">
        <v>41</v>
      </c>
      <c r="B82" s="8" t="s">
        <v>138</v>
      </c>
      <c r="C82" s="8" t="s">
        <v>137</v>
      </c>
      <c r="D82" s="9">
        <f>10659600-113500</f>
        <v>10546100</v>
      </c>
      <c r="E82" s="9">
        <f>11034600-66700</f>
        <v>10967900</v>
      </c>
    </row>
    <row r="83" spans="1:5" ht="124.5">
      <c r="A83" s="7" t="s">
        <v>69</v>
      </c>
      <c r="B83" s="8" t="s">
        <v>139</v>
      </c>
      <c r="C83" s="8"/>
      <c r="D83" s="9">
        <f>D84</f>
        <v>7030733.33</v>
      </c>
      <c r="E83" s="9">
        <f>E84</f>
        <v>7311933.33</v>
      </c>
    </row>
    <row r="84" spans="1:5" ht="15">
      <c r="A84" s="7" t="s">
        <v>53</v>
      </c>
      <c r="B84" s="8" t="s">
        <v>139</v>
      </c>
      <c r="C84" s="8" t="s">
        <v>77</v>
      </c>
      <c r="D84" s="9">
        <f>D85</f>
        <v>7030733.33</v>
      </c>
      <c r="E84" s="9">
        <f>E85</f>
        <v>7311933.33</v>
      </c>
    </row>
    <row r="85" spans="1:5" ht="15">
      <c r="A85" s="20" t="s">
        <v>41</v>
      </c>
      <c r="B85" s="8" t="s">
        <v>70</v>
      </c>
      <c r="C85" s="16" t="s">
        <v>137</v>
      </c>
      <c r="D85" s="9">
        <f>7106400-75666.67</f>
        <v>7030733.33</v>
      </c>
      <c r="E85" s="9">
        <f>7356400-44466.67</f>
        <v>7311933.33</v>
      </c>
    </row>
    <row r="86" spans="1:5" ht="78">
      <c r="A86" s="7" t="s">
        <v>38</v>
      </c>
      <c r="B86" s="8" t="s">
        <v>71</v>
      </c>
      <c r="C86" s="8"/>
      <c r="D86" s="9">
        <f aca="true" t="shared" si="11" ref="D86:E88">D87</f>
        <v>0</v>
      </c>
      <c r="E86" s="9">
        <f t="shared" si="11"/>
        <v>0</v>
      </c>
    </row>
    <row r="87" spans="1:5" ht="30.75">
      <c r="A87" s="7" t="s">
        <v>51</v>
      </c>
      <c r="B87" s="8" t="s">
        <v>72</v>
      </c>
      <c r="C87" s="8"/>
      <c r="D87" s="9">
        <f t="shared" si="11"/>
        <v>0</v>
      </c>
      <c r="E87" s="9">
        <f t="shared" si="11"/>
        <v>0</v>
      </c>
    </row>
    <row r="88" spans="1:5" ht="15">
      <c r="A88" s="7" t="s">
        <v>39</v>
      </c>
      <c r="B88" s="8" t="s">
        <v>72</v>
      </c>
      <c r="C88" s="8" t="s">
        <v>40</v>
      </c>
      <c r="D88" s="9">
        <f t="shared" si="11"/>
        <v>0</v>
      </c>
      <c r="E88" s="9">
        <f t="shared" si="11"/>
        <v>0</v>
      </c>
    </row>
    <row r="89" spans="1:5" ht="15">
      <c r="A89" s="7" t="s">
        <v>41</v>
      </c>
      <c r="B89" s="8" t="s">
        <v>72</v>
      </c>
      <c r="C89" s="8" t="s">
        <v>42</v>
      </c>
      <c r="D89" s="9">
        <v>0</v>
      </c>
      <c r="E89" s="9">
        <v>0</v>
      </c>
    </row>
    <row r="90" spans="1:5" ht="52.5" customHeight="1">
      <c r="A90" s="7" t="s">
        <v>125</v>
      </c>
      <c r="B90" s="8" t="s">
        <v>74</v>
      </c>
      <c r="C90" s="8"/>
      <c r="D90" s="9">
        <f>D91</f>
        <v>1162312.96</v>
      </c>
      <c r="E90" s="9">
        <f>E91</f>
        <v>1162315.5899999999</v>
      </c>
    </row>
    <row r="91" spans="1:5" ht="30.75">
      <c r="A91" s="7" t="s">
        <v>73</v>
      </c>
      <c r="B91" s="8" t="s">
        <v>74</v>
      </c>
      <c r="C91" s="8"/>
      <c r="D91" s="9">
        <f>D92+D94+D96</f>
        <v>1162312.96</v>
      </c>
      <c r="E91" s="9">
        <f>E92+E94+E96</f>
        <v>1162315.5899999999</v>
      </c>
    </row>
    <row r="92" spans="1:5" ht="62.25">
      <c r="A92" s="7" t="s">
        <v>47</v>
      </c>
      <c r="B92" s="8" t="s">
        <v>75</v>
      </c>
      <c r="C92" s="8" t="s">
        <v>48</v>
      </c>
      <c r="D92" s="9">
        <f>D93</f>
        <v>260000</v>
      </c>
      <c r="E92" s="9">
        <f>E93</f>
        <v>260000</v>
      </c>
    </row>
    <row r="93" spans="1:5" ht="30.75">
      <c r="A93" s="7" t="s">
        <v>49</v>
      </c>
      <c r="B93" s="8" t="s">
        <v>75</v>
      </c>
      <c r="C93" s="8" t="s">
        <v>50</v>
      </c>
      <c r="D93" s="9">
        <v>260000</v>
      </c>
      <c r="E93" s="9">
        <v>260000</v>
      </c>
    </row>
    <row r="94" spans="1:5" ht="30.75">
      <c r="A94" s="7" t="s">
        <v>8</v>
      </c>
      <c r="B94" s="8" t="s">
        <v>75</v>
      </c>
      <c r="C94" s="8" t="s">
        <v>9</v>
      </c>
      <c r="D94" s="9">
        <f>D95</f>
        <v>889324.96</v>
      </c>
      <c r="E94" s="9">
        <f>E95</f>
        <v>889327.59</v>
      </c>
    </row>
    <row r="95" spans="1:5" ht="30.75">
      <c r="A95" s="7" t="s">
        <v>10</v>
      </c>
      <c r="B95" s="8" t="s">
        <v>75</v>
      </c>
      <c r="C95" s="8" t="s">
        <v>11</v>
      </c>
      <c r="D95" s="38">
        <f>889322.32+2.64</f>
        <v>889324.96</v>
      </c>
      <c r="E95" s="38">
        <f>889322.32+5.27</f>
        <v>889327.59</v>
      </c>
    </row>
    <row r="96" spans="1:5" ht="15">
      <c r="A96" s="18" t="s">
        <v>76</v>
      </c>
      <c r="B96" s="8" t="s">
        <v>75</v>
      </c>
      <c r="C96" s="8" t="s">
        <v>77</v>
      </c>
      <c r="D96" s="9">
        <f>D97</f>
        <v>12988</v>
      </c>
      <c r="E96" s="9">
        <f>E97</f>
        <v>12988</v>
      </c>
    </row>
    <row r="97" spans="1:5" ht="15">
      <c r="A97" s="7" t="s">
        <v>78</v>
      </c>
      <c r="B97" s="8" t="s">
        <v>75</v>
      </c>
      <c r="C97" s="8" t="s">
        <v>79</v>
      </c>
      <c r="D97" s="9">
        <v>12988</v>
      </c>
      <c r="E97" s="9">
        <v>12988</v>
      </c>
    </row>
    <row r="98" spans="1:5" ht="30.75">
      <c r="A98" s="7" t="s">
        <v>80</v>
      </c>
      <c r="B98" s="8" t="s">
        <v>81</v>
      </c>
      <c r="C98" s="8"/>
      <c r="D98" s="9">
        <f aca="true" t="shared" si="12" ref="D98:E100">D99</f>
        <v>72000</v>
      </c>
      <c r="E98" s="9">
        <f t="shared" si="12"/>
        <v>72000</v>
      </c>
    </row>
    <row r="99" spans="1:5" ht="15">
      <c r="A99" s="7" t="s">
        <v>82</v>
      </c>
      <c r="B99" s="8" t="s">
        <v>83</v>
      </c>
      <c r="C99" s="8"/>
      <c r="D99" s="9">
        <f t="shared" si="12"/>
        <v>72000</v>
      </c>
      <c r="E99" s="9">
        <f t="shared" si="12"/>
        <v>72000</v>
      </c>
    </row>
    <row r="100" spans="1:5" ht="15">
      <c r="A100" s="7" t="s">
        <v>84</v>
      </c>
      <c r="B100" s="8" t="s">
        <v>83</v>
      </c>
      <c r="C100" s="8" t="s">
        <v>85</v>
      </c>
      <c r="D100" s="9">
        <f t="shared" si="12"/>
        <v>72000</v>
      </c>
      <c r="E100" s="9">
        <f t="shared" si="12"/>
        <v>72000</v>
      </c>
    </row>
    <row r="101" spans="1:5" ht="30.75">
      <c r="A101" s="7" t="s">
        <v>86</v>
      </c>
      <c r="B101" s="8" t="s">
        <v>83</v>
      </c>
      <c r="C101" s="8" t="s">
        <v>126</v>
      </c>
      <c r="D101" s="9">
        <v>72000</v>
      </c>
      <c r="E101" s="9">
        <v>72000</v>
      </c>
    </row>
    <row r="102" spans="1:5" ht="49.5" customHeight="1">
      <c r="A102" s="3" t="s">
        <v>127</v>
      </c>
      <c r="B102" s="4" t="s">
        <v>87</v>
      </c>
      <c r="C102" s="4"/>
      <c r="D102" s="10">
        <f>D103+D109</f>
        <v>6228768.779999999</v>
      </c>
      <c r="E102" s="10">
        <f>E103+E109</f>
        <v>6141168.779999999</v>
      </c>
    </row>
    <row r="103" spans="1:5" ht="30.75">
      <c r="A103" s="21" t="s">
        <v>88</v>
      </c>
      <c r="B103" s="8" t="s">
        <v>89</v>
      </c>
      <c r="C103" s="8"/>
      <c r="D103" s="9">
        <f>D104</f>
        <v>5761829.779999999</v>
      </c>
      <c r="E103" s="9">
        <f>E104</f>
        <v>5674229.779999999</v>
      </c>
    </row>
    <row r="104" spans="1:5" ht="30.75">
      <c r="A104" s="7" t="s">
        <v>73</v>
      </c>
      <c r="B104" s="8" t="s">
        <v>90</v>
      </c>
      <c r="C104" s="8"/>
      <c r="D104" s="9">
        <f>D105+D107</f>
        <v>5761829.779999999</v>
      </c>
      <c r="E104" s="9">
        <f>E105+E107</f>
        <v>5674229.779999999</v>
      </c>
    </row>
    <row r="105" spans="1:5" ht="62.25">
      <c r="A105" s="7" t="s">
        <v>47</v>
      </c>
      <c r="B105" s="8" t="s">
        <v>90</v>
      </c>
      <c r="C105" s="8" t="s">
        <v>48</v>
      </c>
      <c r="D105" s="9">
        <f>D106</f>
        <v>4036991.61</v>
      </c>
      <c r="E105" s="9">
        <f>E106</f>
        <v>4036991.61</v>
      </c>
    </row>
    <row r="106" spans="1:5" ht="15">
      <c r="A106" s="7" t="s">
        <v>91</v>
      </c>
      <c r="B106" s="8" t="s">
        <v>90</v>
      </c>
      <c r="C106" s="8" t="s">
        <v>92</v>
      </c>
      <c r="D106" s="9">
        <v>4036991.61</v>
      </c>
      <c r="E106" s="9">
        <v>4036991.61</v>
      </c>
    </row>
    <row r="107" spans="1:5" ht="30.75">
      <c r="A107" s="7" t="s">
        <v>8</v>
      </c>
      <c r="B107" s="8" t="s">
        <v>90</v>
      </c>
      <c r="C107" s="8" t="s">
        <v>9</v>
      </c>
      <c r="D107" s="9">
        <f>D108</f>
        <v>1724838.17</v>
      </c>
      <c r="E107" s="9">
        <f>E108</f>
        <v>1637238.17</v>
      </c>
    </row>
    <row r="108" spans="1:5" ht="30.75">
      <c r="A108" s="7" t="s">
        <v>10</v>
      </c>
      <c r="B108" s="8" t="s">
        <v>90</v>
      </c>
      <c r="C108" s="8" t="s">
        <v>11</v>
      </c>
      <c r="D108" s="9">
        <v>1724838.17</v>
      </c>
      <c r="E108" s="9">
        <v>1637238.17</v>
      </c>
    </row>
    <row r="109" spans="1:5" ht="30.75">
      <c r="A109" s="7" t="s">
        <v>88</v>
      </c>
      <c r="B109" s="8" t="s">
        <v>131</v>
      </c>
      <c r="C109" s="8"/>
      <c r="D109" s="9">
        <f>D110</f>
        <v>466939</v>
      </c>
      <c r="E109" s="9">
        <f>E110</f>
        <v>466939</v>
      </c>
    </row>
    <row r="110" spans="1:5" ht="62.25">
      <c r="A110" s="7" t="s">
        <v>47</v>
      </c>
      <c r="B110" s="8" t="s">
        <v>132</v>
      </c>
      <c r="C110" s="8" t="s">
        <v>48</v>
      </c>
      <c r="D110" s="9">
        <f>D111</f>
        <v>466939</v>
      </c>
      <c r="E110" s="9">
        <f>E111</f>
        <v>466939</v>
      </c>
    </row>
    <row r="111" spans="1:5" ht="15">
      <c r="A111" s="7" t="s">
        <v>91</v>
      </c>
      <c r="B111" s="8" t="s">
        <v>132</v>
      </c>
      <c r="C111" s="8" t="s">
        <v>92</v>
      </c>
      <c r="D111" s="9">
        <v>466939</v>
      </c>
      <c r="E111" s="9">
        <v>466939</v>
      </c>
    </row>
    <row r="112" spans="1:5" ht="15">
      <c r="A112" s="22" t="s">
        <v>93</v>
      </c>
      <c r="B112" s="23" t="s">
        <v>94</v>
      </c>
      <c r="C112" s="24"/>
      <c r="D112" s="39">
        <f>D113+D115</f>
        <v>480637.36</v>
      </c>
      <c r="E112" s="39">
        <f>E113+E115</f>
        <v>911274.73</v>
      </c>
    </row>
    <row r="113" spans="1:5" ht="15">
      <c r="A113" s="25" t="s">
        <v>76</v>
      </c>
      <c r="B113" s="26" t="s">
        <v>95</v>
      </c>
      <c r="C113" s="27">
        <v>800</v>
      </c>
      <c r="D113" s="40">
        <f>D114</f>
        <v>50000</v>
      </c>
      <c r="E113" s="40">
        <f>E114</f>
        <v>50000</v>
      </c>
    </row>
    <row r="114" spans="1:5" ht="15">
      <c r="A114" s="25" t="s">
        <v>96</v>
      </c>
      <c r="B114" s="28" t="s">
        <v>95</v>
      </c>
      <c r="C114" s="29">
        <v>870</v>
      </c>
      <c r="D114" s="41">
        <v>50000</v>
      </c>
      <c r="E114" s="41">
        <v>50000</v>
      </c>
    </row>
    <row r="115" spans="1:5" ht="15">
      <c r="A115" s="25" t="s">
        <v>76</v>
      </c>
      <c r="B115" s="26" t="s">
        <v>134</v>
      </c>
      <c r="C115" s="27">
        <v>800</v>
      </c>
      <c r="D115" s="40">
        <f>D116</f>
        <v>430637.36</v>
      </c>
      <c r="E115" s="40">
        <f>E116</f>
        <v>861274.73</v>
      </c>
    </row>
    <row r="116" spans="1:5" ht="15">
      <c r="A116" s="25" t="s">
        <v>133</v>
      </c>
      <c r="B116" s="28" t="s">
        <v>134</v>
      </c>
      <c r="C116" s="29">
        <v>870</v>
      </c>
      <c r="D116" s="42">
        <v>430637.36</v>
      </c>
      <c r="E116" s="42">
        <v>861274.73</v>
      </c>
    </row>
  </sheetData>
  <sheetProtection/>
  <autoFilter ref="A8:E8"/>
  <mergeCells count="13">
    <mergeCell ref="E6:E7"/>
    <mergeCell ref="B2:E2"/>
    <mergeCell ref="D6:D7"/>
    <mergeCell ref="H9:I9"/>
    <mergeCell ref="H8:I8"/>
    <mergeCell ref="F8:G8"/>
    <mergeCell ref="F9:G9"/>
    <mergeCell ref="B1:E1"/>
    <mergeCell ref="B3:E3"/>
    <mergeCell ref="B4:E4"/>
    <mergeCell ref="A5:E5"/>
    <mergeCell ref="A6:A7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Админ</cp:lastModifiedBy>
  <cp:lastPrinted>2020-11-19T12:07:09Z</cp:lastPrinted>
  <dcterms:created xsi:type="dcterms:W3CDTF">2020-11-10T09:39:13Z</dcterms:created>
  <dcterms:modified xsi:type="dcterms:W3CDTF">2021-10-28T11:37:57Z</dcterms:modified>
  <cp:category/>
  <cp:version/>
  <cp:contentType/>
  <cp:contentStatus/>
</cp:coreProperties>
</file>